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19-FL1\Tsunagi\00総務課\01財政班\03財政状況及び議決予算に関すること\05財政健全化指標に関すること\財政状況資料集（公表）\H29年度財政状況資料集\★提出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<sst xmlns="http://schemas.openxmlformats.org/spreadsheetml/2006/main" count="1155" uniqueCount="590">
  <si>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</si>
  <si>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</si>
  <si>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</si>
  <si>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</si>
  <si>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</si>
  <si>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</si>
  <si>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</si>
  <si>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</si>
  <si>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</si>
  <si>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</si>
  <si>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</si>
  <si>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</si>
  <si>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</si>
  <si>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</si>
  <si>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</si>
  <si>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</si>
  <si>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</si>
  <si>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</si>
  <si>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</si>
  <si>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</si>
  <si>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</si>
  <si>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</si>
  <si>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</si>
  <si>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</si>
  <si>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</si>
  <si>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</si>
  <si>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</si>
  <si>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</si>
  <si>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</si>
  <si>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</si>
  <si>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</si>
  <si>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</si>
  <si>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</si>
  <si>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</si>
  <si>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</si>
  <si>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</si>
  <si>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</si>
  <si>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</si>
  <si>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</si>
  <si>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</si>
  <si>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</si>
  <si>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</si>
  <si>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</si>
  <si>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</si>
  <si>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</si>
  <si>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</si>
  <si>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</si>
  <si>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</si>
  <si>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</si>
  <si>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</si>
  <si>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</si>
  <si>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</si>
  <si>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</si>
  <si>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</si>
  <si>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</si>
  <si>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</si>
  <si>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</si>
  <si>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</si>
  <si>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</si>
  <si>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</si>
  <si>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</si>
  <si>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</si>
  <si>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</si>
  <si>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</si>
  <si>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</si>
  <si>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</si>
  <si>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</si>
  <si>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</si>
  <si>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</si>
  <si>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</si>
  <si>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</si>
  <si>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</si>
  <si>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</si>
  <si>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</si>
  <si>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</si>
  <si>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</si>
  <si>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</si>
  <si>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</si>
  <si>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</si>
  <si>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</si>
  <si>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</si>
  <si>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</si>
  <si>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</si>
  <si>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</si>
  <si>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</si>
  <si>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</si>
  <si>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</si>
  <si>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</si>
  <si>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</si>
  <si>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</si>
  <si>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</si>
  <si>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</si>
  <si>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津奈木町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</si>
  <si>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</si>
  <si>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</si>
  <si>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</si>
  <si>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</si>
  <si>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</si>
  <si>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</si>
  <si>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</si>
  <si>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</si>
  <si>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</si>
  <si>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</si>
  <si>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</si>
  <si>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</si>
  <si>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</si>
  <si>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</si>
  <si>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</si>
  <si>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</si>
  <si>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</si>
  <si>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</si>
  <si>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</si>
  <si>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</si>
  <si>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</si>
  <si>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</si>
  <si>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</si>
  <si>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</si>
  <si>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</si>
  <si>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</si>
  <si>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</si>
  <si>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</si>
  <si>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</si>
  <si>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</si>
  <si>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</si>
  <si>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</si>
  <si>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</si>
  <si>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</si>
  <si>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</si>
  <si>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</si>
  <si>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</si>
  <si>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</si>
  <si>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</si>
  <si>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</si>
  <si>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</si>
  <si>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</si>
  <si>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</si>
  <si>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</si>
  <si>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</si>
  <si>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</si>
  <si>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</si>
  <si>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</si>
  <si>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</si>
  <si>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</si>
  <si>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</si>
  <si>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</si>
  <si>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</si>
  <si>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</si>
  <si>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</si>
  <si>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</si>
  <si>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</si>
  <si>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</si>
  <si>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</si>
  <si>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</si>
  <si>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</si>
  <si>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</si>
  <si>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</si>
  <si>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</si>
  <si>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</si>
  <si>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</si>
  <si>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</si>
  <si>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</si>
  <si>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</si>
  <si>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</si>
  <si>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</si>
  <si>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</si>
  <si>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</si>
  <si>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</si>
  <si>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</si>
  <si>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</si>
  <si>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</si>
  <si>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</si>
  <si>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</si>
  <si>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</si>
  <si>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</si>
  <si>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</si>
  <si>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</si>
  <si>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</si>
  <si>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</si>
  <si>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</si>
  <si>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</si>
  <si>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</si>
  <si>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</si>
  <si>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</si>
  <si>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</si>
  <si>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</si>
  <si>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</si>
  <si>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</si>
  <si>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</si>
  <si>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</si>
  <si>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</si>
  <si>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</si>
  <si>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</si>
  <si>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</si>
  <si>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</si>
  <si>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</si>
  <si>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</si>
  <si>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</si>
  <si>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</si>
  <si>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</si>
  <si>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</si>
  <si>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</si>
  <si>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</si>
  <si>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</si>
  <si>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</si>
  <si>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</si>
  <si>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</si>
  <si>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</si>
  <si>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</si>
  <si>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</si>
  <si>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熊本県津奈木町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</si>
  <si>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</si>
  <si>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</si>
  <si>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</si>
  <si>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</si>
  <si>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</si>
  <si>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</si>
  <si>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</si>
  <si>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</si>
  <si>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</si>
  <si>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</si>
  <si>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</si>
  <si>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</si>
  <si>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</si>
  <si>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</si>
  <si>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</si>
  <si>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</si>
  <si>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</si>
  <si>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</si>
  <si>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</si>
  <si>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</si>
  <si>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</si>
  <si>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</si>
  <si>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</si>
  <si>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</si>
  <si>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</si>
  <si>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</si>
  <si>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</si>
  <si>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</si>
  <si>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</si>
  <si>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</si>
  <si>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</si>
  <si>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</si>
  <si>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</si>
  <si>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</si>
  <si>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</si>
  <si>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</si>
  <si>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</si>
  <si>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</si>
  <si>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</si>
  <si>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</si>
  <si>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</si>
  <si>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</si>
  <si>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</si>
  <si>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</si>
  <si>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</si>
  <si>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</si>
  <si>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</si>
  <si>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</si>
  <si>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</si>
  <si>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</si>
  <si>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</si>
  <si>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</si>
  <si>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</si>
  <si>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</si>
  <si>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</si>
  <si>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</si>
  <si>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</si>
  <si>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</si>
  <si>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</si>
  <si>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</si>
  <si>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</si>
  <si>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</si>
  <si>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</si>
  <si>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</si>
  <si>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</si>
  <si>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</si>
  <si>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</si>
  <si>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</si>
  <si>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</si>
  <si>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</si>
  <si>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</si>
  <si>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</si>
  <si>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</si>
  <si>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</si>
  <si>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</si>
  <si>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</si>
  <si>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</si>
  <si>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</si>
  <si>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</si>
  <si>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</si>
  <si>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</si>
  <si>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</si>
  <si>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</si>
  <si>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</si>
  <si>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</si>
  <si>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</si>
  <si>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</si>
  <si>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</si>
  <si>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</si>
  <si>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</si>
  <si>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</si>
  <si>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</si>
  <si>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</si>
  <si>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</si>
  <si>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</si>
  <si>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</si>
  <si>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</si>
  <si>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</si>
  <si>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</si>
  <si>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</si>
  <si>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</si>
  <si>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</si>
  <si>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</si>
  <si>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</si>
  <si>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</si>
  <si>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</si>
  <si>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</si>
  <si>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</si>
  <si>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</si>
  <si>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</si>
  <si>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</si>
  <si>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</si>
  <si>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</si>
  <si>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</si>
  <si>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</si>
  <si>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</si>
  <si>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</si>
  <si>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</si>
  <si>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</si>
  <si>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</si>
  <si>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</si>
  <si>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</si>
  <si>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</si>
  <si>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</si>
  <si>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</si>
  <si>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</si>
  <si>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</si>
  <si>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</si>
  <si>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</si>
  <si>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</si>
  <si>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</si>
  <si>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</si>
  <si>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</si>
  <si>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</si>
  <si>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</si>
  <si>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</si>
  <si>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</si>
  <si>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</si>
  <si>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</si>
  <si>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</si>
  <si>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</si>
  <si>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</si>
  <si>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</si>
  <si>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</si>
  <si>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</si>
  <si>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</si>
  <si>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</si>
  <si>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</si>
  <si>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熊本県津奈木町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</si>
  <si>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</si>
  <si>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</si>
  <si>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</si>
  <si>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</si>
  <si>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</si>
  <si>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</si>
  <si>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</si>
  <si>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</si>
  <si>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</si>
  <si>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</si>
  <si>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</si>
  <si>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</si>
  <si>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</si>
  <si>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</si>
  <si>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</si>
  <si>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</si>
  <si>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</si>
  <si>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</si>
  <si>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</si>
  <si>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</si>
  <si>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恒久対策事業特別会計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</si>
  <si>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</si>
  <si>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</si>
  <si>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</si>
  <si>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</si>
  <si>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</si>
  <si>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</si>
  <si>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</si>
  <si>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</si>
  <si>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</si>
  <si>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</si>
  <si>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</si>
  <si>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</si>
  <si>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</si>
  <si>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</si>
  <si>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</si>
  <si>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</si>
  <si>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</si>
  <si>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t>
    <phoneticPr fontId="5"/>
  </si>
  <si>
    <t>法非適用企業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</si>
  <si>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</si>
  <si>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</si>
  <si>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</si>
  <si>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</si>
  <si>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</si>
  <si>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</si>
  <si>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</si>
  <si>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</si>
  <si>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</si>
  <si>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</si>
  <si>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</si>
  <si>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</si>
  <si>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</si>
  <si>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</si>
  <si>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</si>
  <si>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</si>
  <si>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</si>
  <si>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</si>
  <si>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</si>
  <si>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</si>
  <si>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</si>
  <si>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</si>
  <si>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</si>
  <si>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</si>
  <si>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</si>
  <si>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</si>
  <si>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</si>
  <si>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</si>
  <si>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</si>
  <si>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</si>
  <si>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</si>
  <si>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</si>
  <si>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</si>
  <si>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</si>
  <si>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</si>
  <si>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</si>
  <si>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</si>
  <si>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</si>
  <si>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</si>
  <si>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</si>
  <si>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</si>
  <si>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</si>
  <si>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</si>
  <si>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</si>
  <si>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</si>
  <si>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</si>
  <si>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</si>
  <si>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</si>
  <si>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</si>
  <si>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</si>
  <si>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</si>
  <si>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</si>
  <si>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</si>
  <si>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</si>
  <si>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</si>
  <si>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</si>
  <si>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</si>
  <si>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</si>
  <si>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</si>
  <si>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</si>
  <si>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</si>
  <si>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</si>
  <si>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</si>
  <si>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</si>
  <si>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</si>
  <si>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</si>
  <si>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</si>
  <si>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</si>
  <si>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</si>
  <si>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</si>
  <si>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</si>
  <si>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</si>
  <si>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</si>
  <si>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</si>
  <si>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</si>
  <si>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</si>
  <si>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</si>
  <si>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</si>
  <si>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</si>
  <si>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</si>
  <si>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</si>
  <si>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</si>
  <si>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</si>
  <si>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</si>
  <si>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</si>
  <si>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</si>
  <si>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</si>
  <si>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</si>
  <si>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</si>
  <si>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</si>
  <si>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</si>
  <si>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</si>
  <si>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</si>
  <si>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</si>
  <si>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</si>
  <si>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</si>
  <si>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</si>
  <si>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</si>
  <si>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</si>
  <si>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</si>
  <si>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</si>
  <si>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</si>
  <si>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</si>
  <si>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</si>
  <si>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</si>
  <si>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</si>
  <si>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</si>
  <si>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</si>
  <si>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</si>
  <si>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</si>
  <si>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</si>
  <si>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</si>
  <si>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</si>
  <si>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</si>
  <si>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</si>
  <si>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</si>
  <si>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</si>
  <si>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</si>
  <si>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</si>
  <si>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</si>
  <si>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</si>
  <si>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</si>
  <si>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</si>
  <si>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</si>
  <si>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</si>
  <si>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</si>
  <si>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</si>
  <si>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</si>
  <si>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</si>
  <si>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</si>
  <si>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</si>
  <si>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</si>
  <si>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</si>
  <si>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</si>
  <si>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</si>
  <si>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</si>
  <si>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</si>
  <si>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</si>
  <si>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</si>
  <si>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</si>
  <si>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</si>
  <si>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</si>
  <si>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</si>
  <si>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</si>
  <si>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</si>
  <si>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</si>
  <si>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</si>
  <si>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</si>
  <si>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</si>
  <si>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</si>
  <si>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</si>
  <si>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1.81</t>
  </si>
  <si>
    <t>▲ 2.40</t>
  </si>
  <si>
    <t>▲ 3.10</t>
  </si>
  <si>
    <t>国民健康保険事業特別会計</t>
  </si>
  <si>
    <t>宅地造成事業</t>
  </si>
  <si>
    <t>一般会計</t>
  </si>
  <si>
    <t>介護保険事業特別会計</t>
  </si>
  <si>
    <t>後期高齢者医療事業特別会計</t>
  </si>
  <si>
    <t>簡易水道事業</t>
  </si>
  <si>
    <t>恒久対策事業特別会計</t>
  </si>
  <si>
    <t>その他会計（赤字）</t>
  </si>
  <si>
    <t>その他会計（黒字）</t>
  </si>
  <si>
    <t>町有施設整備基金</t>
    <phoneticPr fontId="11"/>
  </si>
  <si>
    <t>恒久対策事業維持管理基金</t>
    <phoneticPr fontId="11"/>
  </si>
  <si>
    <t>地域振興基金</t>
    <phoneticPr fontId="11"/>
  </si>
  <si>
    <t>社会福祉振興基金</t>
    <phoneticPr fontId="11"/>
  </si>
  <si>
    <t>恒久対策事業運営基金</t>
    <phoneticPr fontId="11"/>
  </si>
  <si>
    <t>-</t>
    <phoneticPr fontId="2"/>
  </si>
  <si>
    <t>熊本県市町村総合事務組合</t>
    <rPh sb="0" eb="3">
      <t>クマモトケン</t>
    </rPh>
    <rPh sb="3" eb="6">
      <t>シチョウソン</t>
    </rPh>
    <rPh sb="6" eb="8">
      <t>ソウゴウ</t>
    </rPh>
    <rPh sb="8" eb="10">
      <t>ジム</t>
    </rPh>
    <rPh sb="10" eb="12">
      <t>クミアイ</t>
    </rPh>
    <phoneticPr fontId="30"/>
  </si>
  <si>
    <t>水俣芦北広域行政事務組合</t>
    <rPh sb="0" eb="2">
      <t>ミナマタ</t>
    </rPh>
    <rPh sb="2" eb="4">
      <t>アシキタ</t>
    </rPh>
    <rPh sb="4" eb="6">
      <t>コウイキ</t>
    </rPh>
    <rPh sb="6" eb="8">
      <t>ギョウセイ</t>
    </rPh>
    <rPh sb="8" eb="10">
      <t>ジム</t>
    </rPh>
    <rPh sb="10" eb="12">
      <t>クミアイ</t>
    </rPh>
    <phoneticPr fontId="3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</si>
  <si>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30"/>
  </si>
  <si>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</si>
  <si>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一般財団法人津奈木町地域振興公社</t>
    <rPh sb="0" eb="2">
      <t>イッパン</t>
    </rPh>
    <rPh sb="2" eb="4">
      <t>ザイダン</t>
    </rPh>
    <rPh sb="4" eb="6">
      <t>ホウジン</t>
    </rPh>
    <rPh sb="6" eb="9">
      <t>ツナギ</t>
    </rPh>
    <rPh sb="9" eb="10">
      <t>マチ</t>
    </rPh>
    <rPh sb="10" eb="12">
      <t>チイキ</t>
    </rPh>
    <rPh sb="12" eb="14">
      <t>シンコウ</t>
    </rPh>
    <rPh sb="14" eb="16">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</si>
  <si>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</si>
  <si>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</si>
  <si>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</si>
  <si>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</si>
  <si>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</si>
  <si>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</si>
  <si>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はない。有形固定資産減価償却率の上昇傾向に伴い、老朽化した施設の改修に係る起債が増加しているため、今後は公共施設等の維持管理を計画的に行い、公共施設に要する経費の抑制化に努める。</t>
    <rPh sb="1" eb="4">
      <t>チホウサイ</t>
    </rPh>
    <rPh sb="5" eb="7">
      <t>シンキ</t>
    </rPh>
    <rPh sb="7" eb="9">
      <t>ハッコウ</t>
    </rPh>
    <rPh sb="10" eb="12">
      <t>ヨクセイ</t>
    </rPh>
    <rPh sb="16" eb="18">
      <t>ケッカ</t>
    </rPh>
    <rPh sb="19" eb="21">
      <t>ショウライ</t>
    </rPh>
    <rPh sb="21" eb="23">
      <t>フタン</t>
    </rPh>
    <rPh sb="23" eb="25">
      <t>ヒリツ</t>
    </rPh>
    <rPh sb="29" eb="31">
      <t>ユウケイ</t>
    </rPh>
    <rPh sb="31" eb="33">
      <t>コテイ</t>
    </rPh>
    <rPh sb="33" eb="35">
      <t>シサン</t>
    </rPh>
    <rPh sb="35" eb="37">
      <t>ゲンカ</t>
    </rPh>
    <rPh sb="37" eb="39">
      <t>ショウキャク</t>
    </rPh>
    <rPh sb="39" eb="40">
      <t>リツ</t>
    </rPh>
    <rPh sb="41" eb="43">
      <t>ジョウショウ</t>
    </rPh>
    <rPh sb="43" eb="45">
      <t>ケイコウ</t>
    </rPh>
    <rPh sb="46" eb="47">
      <t>トモナ</t>
    </rPh>
    <rPh sb="49" eb="52">
      <t>ロウキュウカ</t>
    </rPh>
    <rPh sb="54" eb="56">
      <t>シセツ</t>
    </rPh>
    <rPh sb="57" eb="59">
      <t>カイシュウ</t>
    </rPh>
    <rPh sb="60" eb="61">
      <t>カカ</t>
    </rPh>
    <rPh sb="62" eb="64">
      <t>キサイ</t>
    </rPh>
    <rPh sb="65" eb="67">
      <t>ゾウカ</t>
    </rPh>
    <rPh sb="74" eb="76">
      <t>コンゴ</t>
    </rPh>
    <rPh sb="77" eb="79">
      <t>コウキョウ</t>
    </rPh>
    <rPh sb="79" eb="81">
      <t>シセツ</t>
    </rPh>
    <rPh sb="81" eb="82">
      <t>トウ</t>
    </rPh>
    <rPh sb="83" eb="85">
      <t>イジ</t>
    </rPh>
    <rPh sb="85" eb="87">
      <t>カンリ</t>
    </rPh>
    <rPh sb="88" eb="91">
      <t>ケイカクテキ</t>
    </rPh>
    <rPh sb="92" eb="93">
      <t>オコナ</t>
    </rPh>
    <rPh sb="95" eb="97">
      <t>コウキョウ</t>
    </rPh>
    <rPh sb="97" eb="99">
      <t>シセツ</t>
    </rPh>
    <rPh sb="100" eb="101">
      <t>ヨウ</t>
    </rPh>
    <rPh sb="103" eb="105">
      <t>ケイヒ</t>
    </rPh>
    <rPh sb="106" eb="109">
      <t>ヨクセイカ</t>
    </rPh>
    <rPh sb="110" eb="11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</si>
  <si>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</si>
  <si>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</si>
  <si>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</si>
  <si>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</si>
  <si>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</si>
  <si>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</si>
  <si>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においては減少傾向にある。その要因としては、従前から行ってきた地方債発行額の上限値（２億５千万円）を設定するという起債抑制策により元利償還金の額が減少したためである。また、将来負担比率が発生していない要因としては、将来負担額を上回る充当可能基金があるためである。今後は孝行施設等の維持補修工事等に伴い、起債額の増加と基金充当による基金残高の減少が見込まれる。大きな比率変化がないよう将来負担額を見ながら起債と基金残高の調整を図っていく。</t>
    <rPh sb="1" eb="3">
      <t>ジッシツ</t>
    </rPh>
    <rPh sb="3" eb="6">
      <t>コウサイヒ</t>
    </rPh>
    <rPh sb="6" eb="8">
      <t>ヒリツ</t>
    </rPh>
    <rPh sb="9" eb="11">
      <t>ルイジ</t>
    </rPh>
    <rPh sb="11" eb="13">
      <t>ダンタイ</t>
    </rPh>
    <rPh sb="14" eb="16">
      <t>ヒカク</t>
    </rPh>
    <rPh sb="18" eb="19">
      <t>ヒク</t>
    </rPh>
    <rPh sb="20" eb="22">
      <t>スイジュン</t>
    </rPh>
    <rPh sb="26" eb="28">
      <t>キンネン</t>
    </rPh>
    <rPh sb="33" eb="35">
      <t>ゲンショウ</t>
    </rPh>
    <rPh sb="35" eb="37">
      <t>ケイコウ</t>
    </rPh>
    <rPh sb="43" eb="45">
      <t>ヨウイン</t>
    </rPh>
    <rPh sb="50" eb="52">
      <t>ジュウゼン</t>
    </rPh>
    <rPh sb="54" eb="55">
      <t>オコナ</t>
    </rPh>
    <rPh sb="59" eb="62">
      <t>チホウサイ</t>
    </rPh>
    <rPh sb="62" eb="65">
      <t>ハッコウガク</t>
    </rPh>
    <rPh sb="66" eb="69">
      <t>ジョウゲンチ</t>
    </rPh>
    <rPh sb="78" eb="80">
      <t>セッテイ</t>
    </rPh>
    <rPh sb="85" eb="87">
      <t>キサイ</t>
    </rPh>
    <rPh sb="87" eb="90">
      <t>ヨクセイサク</t>
    </rPh>
    <rPh sb="93" eb="95">
      <t>ガンリ</t>
    </rPh>
    <rPh sb="95" eb="98">
      <t>ショウカンキン</t>
    </rPh>
    <rPh sb="99" eb="100">
      <t>ガク</t>
    </rPh>
    <rPh sb="101" eb="103">
      <t>ゲンショウ</t>
    </rPh>
    <rPh sb="114" eb="116">
      <t>ショウライ</t>
    </rPh>
    <rPh sb="116" eb="118">
      <t>フタン</t>
    </rPh>
    <rPh sb="118" eb="120">
      <t>ヒリツ</t>
    </rPh>
    <rPh sb="121" eb="123">
      <t>ハッセイ</t>
    </rPh>
    <rPh sb="128" eb="130">
      <t>ヨウイン</t>
    </rPh>
    <rPh sb="135" eb="137">
      <t>ショウライ</t>
    </rPh>
    <rPh sb="137" eb="139">
      <t>フタン</t>
    </rPh>
    <rPh sb="139" eb="140">
      <t>ガク</t>
    </rPh>
    <rPh sb="141" eb="143">
      <t>ウワマワ</t>
    </rPh>
    <rPh sb="144" eb="146">
      <t>ジュウトウ</t>
    </rPh>
    <rPh sb="146" eb="148">
      <t>カノウ</t>
    </rPh>
    <rPh sb="148" eb="150">
      <t>キキン</t>
    </rPh>
    <rPh sb="159" eb="161">
      <t>コンゴ</t>
    </rPh>
    <rPh sb="162" eb="164">
      <t>コウコウ</t>
    </rPh>
    <rPh sb="164" eb="167">
      <t>シセツトウ</t>
    </rPh>
    <rPh sb="168" eb="170">
      <t>イジ</t>
    </rPh>
    <rPh sb="170" eb="172">
      <t>ホシュウ</t>
    </rPh>
    <rPh sb="172" eb="175">
      <t>コウジトウ</t>
    </rPh>
    <rPh sb="176" eb="177">
      <t>トモナ</t>
    </rPh>
    <rPh sb="179" eb="181">
      <t>キサイ</t>
    </rPh>
    <rPh sb="181" eb="182">
      <t>ガク</t>
    </rPh>
    <rPh sb="183" eb="185">
      <t>ゾウカ</t>
    </rPh>
    <rPh sb="186" eb="188">
      <t>キキン</t>
    </rPh>
    <rPh sb="188" eb="190">
      <t>ジュウトウ</t>
    </rPh>
    <rPh sb="193" eb="195">
      <t>キキン</t>
    </rPh>
    <rPh sb="195" eb="197">
      <t>ザンダカ</t>
    </rPh>
    <rPh sb="198" eb="200">
      <t>ゲンショウ</t>
    </rPh>
    <rPh sb="201" eb="203">
      <t>ミコ</t>
    </rPh>
    <rPh sb="207" eb="208">
      <t>オオ</t>
    </rPh>
    <rPh sb="210" eb="212">
      <t>ヒリツ</t>
    </rPh>
    <rPh sb="212" eb="214">
      <t>ヘンカ</t>
    </rPh>
    <rPh sb="219" eb="221">
      <t>ショウライ</t>
    </rPh>
    <rPh sb="221" eb="223">
      <t>フタン</t>
    </rPh>
    <rPh sb="223" eb="224">
      <t>ガク</t>
    </rPh>
    <rPh sb="225" eb="226">
      <t>ミ</t>
    </rPh>
    <rPh sb="229" eb="231">
      <t>キサイ</t>
    </rPh>
    <rPh sb="232" eb="234">
      <t>キキン</t>
    </rPh>
    <rPh sb="234" eb="236">
      <t>ザンダカ</t>
    </rPh>
    <rPh sb="237" eb="239">
      <t>チョウセイ</t>
    </rPh>
    <rPh sb="240" eb="241">
      <t>ハカ</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</si>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</sst>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280458</c:v>
                </c:pt>
                <c:pt idx="3">
                  <c:v>237994</c:v>
                </c:pt>
                <c:pt idx="4">
                  <c:v>267911</c:v>
                </c:pt>
              </c:numCache>
            </c:numRef>
          </c:val>
          <c:smooth val="0"/>
          <c:extLst xmlns:c16r2="http://schemas.microsoft.com/office/drawing/2015/06/chart">
            <c:ext xmlns:c16="http://schemas.microsoft.com/office/drawing/2014/chart" uri="{C3380CC4-5D6E-409C-BE32-E72D297353CC}">
              <c16:uniqueId val="{00000000-BB4E-46BB-896A-12DB03A3CC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67804</c:v>
                </c:pt>
                <c:pt idx="1">
                  <c:v>91135</c:v>
                </c:pt>
                <c:pt idx="2">
                  <c:v>124995</c:v>
                </c:pt>
                <c:pt idx="3">
                  <c:v>133123</c:v>
                </c:pt>
                <c:pt idx="4">
                  <c:v>108215</c:v>
                </c:pt>
              </c:numCache>
            </c:numRef>
          </c:val>
          <c:smooth val="0"/>
          <c:extLst xmlns:c16r2="http://schemas.microsoft.com/office/drawing/2015/06/chart">
            <c:ext xmlns:c16="http://schemas.microsoft.com/office/drawing/2014/chart" uri="{C3380CC4-5D6E-409C-BE32-E72D297353CC}">
              <c16:uniqueId val="{00000001-BB4E-46BB-896A-12DB03A3CC08}"/>
            </c:ext>
          </c:extLst>
        </c:ser>
        <c:dLbls>
          <c:showLegendKey val="0"/>
          <c:showVal val="0"/>
          <c:showCatName val="0"/>
          <c:showSerName val="0"/>
          <c:showPercent val="0"/>
          <c:showBubbleSize val="0"/>
        </c:dLbls>
        <c:marker val="1"/>
        <c:smooth val="0"/>
        <c:axId val="357318544"/>
        <c:axId val="211496656"/>
      </c:lineChart>
      <c:catAx>
        <c:axId val="357318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496656"/>
        <c:crosses val="autoZero"/>
        <c:auto val="1"/>
        <c:lblAlgn val="ctr"/>
        <c:lblOffset val="100"/>
        <c:tickLblSkip val="1"/>
        <c:tickMarkSkip val="1"/>
        <c:noMultiLvlLbl val="0"/>
      </c:catAx>
      <c:valAx>
        <c:axId val="21149665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318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7.92</c:v>
                </c:pt>
                <c:pt idx="1">
                  <c:v>8.18</c:v>
                </c:pt>
                <c:pt idx="2">
                  <c:v>5.86</c:v>
                </c:pt>
                <c:pt idx="3">
                  <c:v>6.38</c:v>
                </c:pt>
                <c:pt idx="4">
                  <c:v>7.42</c:v>
                </c:pt>
              </c:numCache>
            </c:numRef>
          </c:val>
          <c:extLst xmlns:c16r2="http://schemas.microsoft.com/office/drawing/2015/06/chart">
            <c:ext xmlns:c16="http://schemas.microsoft.com/office/drawing/2014/chart" uri="{C3380CC4-5D6E-409C-BE32-E72D297353CC}">
              <c16:uniqueId val="{00000000-67BF-49CF-948B-94CC152CA6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32.619999999999997</c:v>
                </c:pt>
                <c:pt idx="1">
                  <c:v>36.18</c:v>
                </c:pt>
                <c:pt idx="2">
                  <c:v>34.090000000000003</c:v>
                </c:pt>
                <c:pt idx="3">
                  <c:v>35.53</c:v>
                </c:pt>
                <c:pt idx="4">
                  <c:v>35.61</c:v>
                </c:pt>
              </c:numCache>
            </c:numRef>
          </c:val>
          <c:extLst xmlns:c16r2="http://schemas.microsoft.com/office/drawing/2015/06/chart">
            <c:ext xmlns:c16="http://schemas.microsoft.com/office/drawing/2014/chart" uri="{C3380CC4-5D6E-409C-BE32-E72D297353CC}">
              <c16:uniqueId val="{00000001-67BF-49CF-948B-94CC152CA654}"/>
            </c:ext>
          </c:extLst>
        </c:ser>
        <c:dLbls>
          <c:showLegendKey val="0"/>
          <c:showVal val="0"/>
          <c:showCatName val="0"/>
          <c:showSerName val="0"/>
          <c:showPercent val="0"/>
          <c:showBubbleSize val="0"/>
        </c:dLbls>
        <c:gapWidth val="250"/>
        <c:overlap val="100"/>
        <c:axId val="363868584"/>
        <c:axId val="360384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-1.81</c:v>
                </c:pt>
                <c:pt idx="1">
                  <c:v>0.05</c:v>
                </c:pt>
                <c:pt idx="2">
                  <c:v>-2.4</c:v>
                </c:pt>
                <c:pt idx="3">
                  <c:v>0.38</c:v>
                </c:pt>
                <c:pt idx="4">
                  <c:v>-3.1</c:v>
                </c:pt>
              </c:numCache>
            </c:numRef>
          </c:val>
          <c:smooth val="0"/>
          <c:extLst xmlns:c16r2="http://schemas.microsoft.com/office/drawing/2015/06/chart">
            <c:ext xmlns:c16="http://schemas.microsoft.com/office/drawing/2014/chart" uri="{C3380CC4-5D6E-409C-BE32-E72D297353CC}">
              <c16:uniqueId val="{00000002-67BF-49CF-948B-94CC152CA654}"/>
            </c:ext>
          </c:extLst>
        </c:ser>
        <c:dLbls>
          <c:showLegendKey val="0"/>
          <c:showVal val="0"/>
          <c:showCatName val="0"/>
          <c:showSerName val="0"/>
          <c:showPercent val="0"/>
          <c:showBubbleSize val="0"/>
        </c:dLbls>
        <c:marker val="1"/>
        <c:smooth val="0"/>
        <c:axId val="363868584"/>
        <c:axId val="360384216"/>
      </c:lineChart>
      <c:catAx>
        <c:axId val="363868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384216"/>
        <c:crosses val="autoZero"/>
        <c:auto val="1"/>
        <c:lblAlgn val="ctr"/>
        <c:lblOffset val="100"/>
        <c:tickLblSkip val="1"/>
        <c:tickMarkSkip val="1"/>
        <c:noMultiLvlLbl val="0"/>
      </c:catAx>
      <c:valAx>
        <c:axId val="360384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868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1A7-4C78-A439-EBFBDD53BB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1A7-4C78-A439-EBFBDD53BB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1A7-4C78-A439-EBFBDD53BB9A}"/>
            </c:ext>
          </c:extLst>
        </c:ser>
        <c:ser>
          <c:idx val="3"/>
          <c:order val="3"/>
          <c:tx>
            <c:strRef>
              <c:f>データシート!$A$30</c:f>
              <c:strCache>
                <c:ptCount val="1"/>
                <c:pt idx="0">
                  <c:v>恒久対策事業特別会計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B1A7-4C78-A439-EBFBDD53BB9A}"/>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0.23</c:v>
                </c:pt>
                <c:pt idx="2">
                  <c:v>#N/A</c:v>
                </c:pt>
                <c:pt idx="3">
                  <c:v>0.76</c:v>
                </c:pt>
                <c:pt idx="4">
                  <c:v>#N/A</c:v>
                </c:pt>
                <c:pt idx="5">
                  <c:v>1.01</c:v>
                </c:pt>
                <c:pt idx="6">
                  <c:v>#N/A</c:v>
                </c:pt>
                <c:pt idx="7">
                  <c:v>0.72</c:v>
                </c:pt>
                <c:pt idx="8">
                  <c:v>#N/A</c:v>
                </c:pt>
                <c:pt idx="9">
                  <c:v>7.0000000000000007E-2</c:v>
                </c:pt>
              </c:numCache>
            </c:numRef>
          </c:val>
          <c:extLst xmlns:c16r2="http://schemas.microsoft.com/office/drawing/2015/06/chart">
            <c:ext xmlns:c16="http://schemas.microsoft.com/office/drawing/2014/chart" uri="{C3380CC4-5D6E-409C-BE32-E72D297353CC}">
              <c16:uniqueId val="{00000004-B1A7-4C78-A439-EBFBDD53BB9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0.04</c:v>
                </c:pt>
                <c:pt idx="4">
                  <c:v>#N/A</c:v>
                </c:pt>
                <c:pt idx="5">
                  <c:v>0.04</c:v>
                </c:pt>
                <c:pt idx="6">
                  <c:v>#N/A</c:v>
                </c:pt>
                <c:pt idx="7">
                  <c:v>0.03</c:v>
                </c:pt>
                <c:pt idx="8">
                  <c:v>#N/A</c:v>
                </c:pt>
                <c:pt idx="9">
                  <c:v>0.09</c:v>
                </c:pt>
              </c:numCache>
            </c:numRef>
          </c:val>
          <c:extLst xmlns:c16r2="http://schemas.microsoft.com/office/drawing/2015/06/chart">
            <c:ext xmlns:c16="http://schemas.microsoft.com/office/drawing/2014/chart" uri="{C3380CC4-5D6E-409C-BE32-E72D297353CC}">
              <c16:uniqueId val="{00000005-B1A7-4C78-A439-EBFBDD53BB9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2.35</c:v>
                </c:pt>
                <c:pt idx="2">
                  <c:v>#N/A</c:v>
                </c:pt>
                <c:pt idx="3">
                  <c:v>2.95</c:v>
                </c:pt>
                <c:pt idx="4">
                  <c:v>#N/A</c:v>
                </c:pt>
                <c:pt idx="5">
                  <c:v>4.28</c:v>
                </c:pt>
                <c:pt idx="6">
                  <c:v>#N/A</c:v>
                </c:pt>
                <c:pt idx="7">
                  <c:v>4.04</c:v>
                </c:pt>
                <c:pt idx="8">
                  <c:v>#N/A</c:v>
                </c:pt>
                <c:pt idx="9">
                  <c:v>4.46</c:v>
                </c:pt>
              </c:numCache>
            </c:numRef>
          </c:val>
          <c:extLst xmlns:c16r2="http://schemas.microsoft.com/office/drawing/2015/06/chart">
            <c:ext xmlns:c16="http://schemas.microsoft.com/office/drawing/2014/chart" uri="{C3380CC4-5D6E-409C-BE32-E72D297353CC}">
              <c16:uniqueId val="{00000006-B1A7-4C78-A439-EBFBDD53BB9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7.92</c:v>
                </c:pt>
                <c:pt idx="2">
                  <c:v>#N/A</c:v>
                </c:pt>
                <c:pt idx="3">
                  <c:v>8.18</c:v>
                </c:pt>
                <c:pt idx="4">
                  <c:v>#N/A</c:v>
                </c:pt>
                <c:pt idx="5">
                  <c:v>5.85</c:v>
                </c:pt>
                <c:pt idx="6">
                  <c:v>#N/A</c:v>
                </c:pt>
                <c:pt idx="7">
                  <c:v>6.37</c:v>
                </c:pt>
                <c:pt idx="8">
                  <c:v>#N/A</c:v>
                </c:pt>
                <c:pt idx="9">
                  <c:v>7.41</c:v>
                </c:pt>
              </c:numCache>
            </c:numRef>
          </c:val>
          <c:extLst xmlns:c16r2="http://schemas.microsoft.com/office/drawing/2015/06/chart">
            <c:ext xmlns:c16="http://schemas.microsoft.com/office/drawing/2014/chart" uri="{C3380CC4-5D6E-409C-BE32-E72D297353CC}">
              <c16:uniqueId val="{00000007-B1A7-4C78-A439-EBFBDD53BB9A}"/>
            </c:ext>
          </c:extLst>
        </c:ser>
        <c:ser>
          <c:idx val="8"/>
          <c:order val="8"/>
          <c:tx>
            <c:strRef>
              <c:f>データシート!$A$35</c:f>
              <c:strCache>
                <c:ptCount val="1"/>
                <c:pt idx="0">
                  <c:v>宅地造成事業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11.26</c:v>
                </c:pt>
                <c:pt idx="2">
                  <c:v>#N/A</c:v>
                </c:pt>
                <c:pt idx="3">
                  <c:v>11.01</c:v>
                </c:pt>
                <c:pt idx="4">
                  <c:v>#N/A</c:v>
                </c:pt>
                <c:pt idx="5">
                  <c:v>10.45</c:v>
                </c:pt>
                <c:pt idx="6">
                  <c:v>#N/A</c:v>
                </c:pt>
                <c:pt idx="7">
                  <c:v>9.69</c:v>
                </c:pt>
                <c:pt idx="8">
                  <c:v>#N/A</c:v>
                </c:pt>
                <c:pt idx="9">
                  <c:v>9.82</c:v>
                </c:pt>
              </c:numCache>
            </c:numRef>
          </c:val>
          <c:extLst xmlns:c16r2="http://schemas.microsoft.com/office/drawing/2015/06/chart">
            <c:ext xmlns:c16="http://schemas.microsoft.com/office/drawing/2014/chart" uri="{C3380CC4-5D6E-409C-BE32-E72D297353CC}">
              <c16:uniqueId val="{00000008-B1A7-4C78-A439-EBFBDD53BB9A}"/>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10.54</c:v>
                </c:pt>
                <c:pt idx="2">
                  <c:v>#N/A</c:v>
                </c:pt>
                <c:pt idx="3">
                  <c:v>11.55</c:v>
                </c:pt>
                <c:pt idx="4">
                  <c:v>#N/A</c:v>
                </c:pt>
                <c:pt idx="5">
                  <c:v>15.03</c:v>
                </c:pt>
                <c:pt idx="6">
                  <c:v>#N/A</c:v>
                </c:pt>
                <c:pt idx="7">
                  <c:v>10.57</c:v>
                </c:pt>
                <c:pt idx="8">
                  <c:v>#N/A</c:v>
                </c:pt>
                <c:pt idx="9">
                  <c:v>14.15</c:v>
                </c:pt>
              </c:numCache>
            </c:numRef>
          </c:val>
          <c:extLst xmlns:c16r2="http://schemas.microsoft.com/office/drawing/2015/06/chart">
            <c:ext xmlns:c16="http://schemas.microsoft.com/office/drawing/2014/chart" uri="{C3380CC4-5D6E-409C-BE32-E72D297353CC}">
              <c16:uniqueId val="{00000009-B1A7-4C78-A439-EBFBDD53BB9A}"/>
            </c:ext>
          </c:extLst>
        </c:ser>
        <c:dLbls>
          <c:showLegendKey val="0"/>
          <c:showVal val="0"/>
          <c:showCatName val="0"/>
          <c:showSerName val="0"/>
          <c:showPercent val="0"/>
          <c:showBubbleSize val="0"/>
        </c:dLbls>
        <c:gapWidth val="150"/>
        <c:overlap val="100"/>
        <c:axId val="360638752"/>
        <c:axId val="360020504"/>
      </c:barChart>
      <c:catAx>
        <c:axId val="36063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020504"/>
        <c:crosses val="autoZero"/>
        <c:auto val="1"/>
        <c:lblAlgn val="ctr"/>
        <c:lblOffset val="100"/>
        <c:tickLblSkip val="1"/>
        <c:tickMarkSkip val="1"/>
        <c:noMultiLvlLbl val="0"/>
      </c:catAx>
      <c:valAx>
        <c:axId val="360020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638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272</c:v>
                </c:pt>
                <c:pt idx="5">
                  <c:v>272</c:v>
                </c:pt>
                <c:pt idx="8">
                  <c:v>267</c:v>
                </c:pt>
                <c:pt idx="11">
                  <c:v>228</c:v>
                </c:pt>
                <c:pt idx="14">
                  <c:v>232</c:v>
                </c:pt>
              </c:numCache>
            </c:numRef>
          </c:val>
          <c:extLst xmlns:c16r2="http://schemas.microsoft.com/office/drawing/2015/06/chart">
            <c:ext xmlns:c16="http://schemas.microsoft.com/office/drawing/2014/chart" uri="{C3380CC4-5D6E-409C-BE32-E72D297353CC}">
              <c16:uniqueId val="{00000000-E4D3-4C25-9CCA-BACB235950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4D3-4C25-9CCA-BACB235950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4D3-4C25-9CCA-BACB235950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9</c:v>
                </c:pt>
                <c:pt idx="6">
                  <c:v>9</c:v>
                </c:pt>
                <c:pt idx="9">
                  <c:v>9</c:v>
                </c:pt>
                <c:pt idx="12">
                  <c:v>7</c:v>
                </c:pt>
              </c:numCache>
            </c:numRef>
          </c:val>
          <c:extLst xmlns:c16r2="http://schemas.microsoft.com/office/drawing/2015/06/chart">
            <c:ext xmlns:c16="http://schemas.microsoft.com/office/drawing/2014/chart" uri="{C3380CC4-5D6E-409C-BE32-E72D297353CC}">
              <c16:uniqueId val="{00000003-E4D3-4C25-9CCA-BACB235950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c:v>
                </c:pt>
                <c:pt idx="3">
                  <c:v>3</c:v>
                </c:pt>
                <c:pt idx="6">
                  <c:v>4</c:v>
                </c:pt>
                <c:pt idx="9">
                  <c:v>4</c:v>
                </c:pt>
                <c:pt idx="12">
                  <c:v>8</c:v>
                </c:pt>
              </c:numCache>
            </c:numRef>
          </c:val>
          <c:extLst xmlns:c16r2="http://schemas.microsoft.com/office/drawing/2015/06/chart">
            <c:ext xmlns:c16="http://schemas.microsoft.com/office/drawing/2014/chart" uri="{C3380CC4-5D6E-409C-BE32-E72D297353CC}">
              <c16:uniqueId val="{00000004-E4D3-4C25-9CCA-BACB235950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4D3-4C25-9CCA-BACB235950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4D3-4C25-9CCA-BACB235950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303</c:v>
                </c:pt>
                <c:pt idx="3">
                  <c:v>299</c:v>
                </c:pt>
                <c:pt idx="6">
                  <c:v>269</c:v>
                </c:pt>
                <c:pt idx="9">
                  <c:v>244</c:v>
                </c:pt>
                <c:pt idx="12">
                  <c:v>249</c:v>
                </c:pt>
              </c:numCache>
            </c:numRef>
          </c:val>
          <c:extLst xmlns:c16r2="http://schemas.microsoft.com/office/drawing/2015/06/chart">
            <c:ext xmlns:c16="http://schemas.microsoft.com/office/drawing/2014/chart" uri="{C3380CC4-5D6E-409C-BE32-E72D297353CC}">
              <c16:uniqueId val="{00000007-E4D3-4C25-9CCA-BACB2359500B}"/>
            </c:ext>
          </c:extLst>
        </c:ser>
        <c:dLbls>
          <c:showLegendKey val="0"/>
          <c:showVal val="0"/>
          <c:showCatName val="0"/>
          <c:showSerName val="0"/>
          <c:showPercent val="0"/>
          <c:showBubbleSize val="0"/>
        </c:dLbls>
        <c:gapWidth val="100"/>
        <c:overlap val="100"/>
        <c:axId val="364540144"/>
        <c:axId val="361041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c:v>
                </c:pt>
                <c:pt idx="2">
                  <c:v>#N/A</c:v>
                </c:pt>
                <c:pt idx="3">
                  <c:v>#N/A</c:v>
                </c:pt>
                <c:pt idx="4">
                  <c:v>39</c:v>
                </c:pt>
                <c:pt idx="5">
                  <c:v>#N/A</c:v>
                </c:pt>
                <c:pt idx="6">
                  <c:v>#N/A</c:v>
                </c:pt>
                <c:pt idx="7">
                  <c:v>15</c:v>
                </c:pt>
                <c:pt idx="8">
                  <c:v>#N/A</c:v>
                </c:pt>
                <c:pt idx="9">
                  <c:v>#N/A</c:v>
                </c:pt>
                <c:pt idx="10">
                  <c:v>29</c:v>
                </c:pt>
                <c:pt idx="11">
                  <c:v>#N/A</c:v>
                </c:pt>
                <c:pt idx="12">
                  <c:v>#N/A</c:v>
                </c:pt>
                <c:pt idx="13">
                  <c:v>32</c:v>
                </c:pt>
                <c:pt idx="14">
                  <c:v>#N/A</c:v>
                </c:pt>
              </c:numCache>
            </c:numRef>
          </c:val>
          <c:smooth val="0"/>
          <c:extLst xmlns:c16r2="http://schemas.microsoft.com/office/drawing/2015/06/chart">
            <c:ext xmlns:c16="http://schemas.microsoft.com/office/drawing/2014/chart" uri="{C3380CC4-5D6E-409C-BE32-E72D297353CC}">
              <c16:uniqueId val="{00000008-E4D3-4C25-9CCA-BACB2359500B}"/>
            </c:ext>
          </c:extLst>
        </c:ser>
        <c:dLbls>
          <c:showLegendKey val="0"/>
          <c:showVal val="0"/>
          <c:showCatName val="0"/>
          <c:showSerName val="0"/>
          <c:showPercent val="0"/>
          <c:showBubbleSize val="0"/>
        </c:dLbls>
        <c:marker val="1"/>
        <c:smooth val="0"/>
        <c:axId val="364540144"/>
        <c:axId val="361041288"/>
      </c:lineChart>
      <c:catAx>
        <c:axId val="36454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041288"/>
        <c:crosses val="autoZero"/>
        <c:auto val="1"/>
        <c:lblAlgn val="ctr"/>
        <c:lblOffset val="100"/>
        <c:tickLblSkip val="1"/>
        <c:tickMarkSkip val="1"/>
        <c:noMultiLvlLbl val="0"/>
      </c:catAx>
      <c:valAx>
        <c:axId val="361041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54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2183</c:v>
                </c:pt>
                <c:pt idx="5">
                  <c:v>2067</c:v>
                </c:pt>
                <c:pt idx="8">
                  <c:v>1811</c:v>
                </c:pt>
                <c:pt idx="11">
                  <c:v>2149</c:v>
                </c:pt>
                <c:pt idx="14">
                  <c:v>2127</c:v>
                </c:pt>
              </c:numCache>
            </c:numRef>
          </c:val>
          <c:extLst xmlns:c16r2="http://schemas.microsoft.com/office/drawing/2015/06/chart">
            <c:ext xmlns:c16="http://schemas.microsoft.com/office/drawing/2014/chart" uri="{C3380CC4-5D6E-409C-BE32-E72D297353CC}">
              <c16:uniqueId val="{00000000-B06E-4A93-B4E8-71229B8AE0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c:v>
                </c:pt>
                <c:pt idx="5">
                  <c:v>29</c:v>
                </c:pt>
                <c:pt idx="8">
                  <c:v>25</c:v>
                </c:pt>
                <c:pt idx="11">
                  <c:v>22</c:v>
                </c:pt>
                <c:pt idx="14">
                  <c:v>18</c:v>
                </c:pt>
              </c:numCache>
            </c:numRef>
          </c:val>
          <c:extLst xmlns:c16r2="http://schemas.microsoft.com/office/drawing/2015/06/chart">
            <c:ext xmlns:c16="http://schemas.microsoft.com/office/drawing/2014/chart" uri="{C3380CC4-5D6E-409C-BE32-E72D297353CC}">
              <c16:uniqueId val="{00000001-B06E-4A93-B4E8-71229B8AE0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3211</c:v>
                </c:pt>
                <c:pt idx="5">
                  <c:v>3342</c:v>
                </c:pt>
                <c:pt idx="8">
                  <c:v>3488</c:v>
                </c:pt>
                <c:pt idx="11">
                  <c:v>3646</c:v>
                </c:pt>
                <c:pt idx="14">
                  <c:v>3599</c:v>
                </c:pt>
              </c:numCache>
            </c:numRef>
          </c:val>
          <c:extLst xmlns:c16r2="http://schemas.microsoft.com/office/drawing/2015/06/chart">
            <c:ext xmlns:c16="http://schemas.microsoft.com/office/drawing/2014/chart" uri="{C3380CC4-5D6E-409C-BE32-E72D297353CC}">
              <c16:uniqueId val="{00000002-B06E-4A93-B4E8-71229B8AE0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06E-4A93-B4E8-71229B8AE0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06E-4A93-B4E8-71229B8AE0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6E-4A93-B4E8-71229B8AE0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727</c:v>
                </c:pt>
                <c:pt idx="3">
                  <c:v>682</c:v>
                </c:pt>
                <c:pt idx="6">
                  <c:v>642</c:v>
                </c:pt>
                <c:pt idx="9">
                  <c:v>550</c:v>
                </c:pt>
                <c:pt idx="12">
                  <c:v>548</c:v>
                </c:pt>
              </c:numCache>
            </c:numRef>
          </c:val>
          <c:extLst xmlns:c16r2="http://schemas.microsoft.com/office/drawing/2015/06/chart">
            <c:ext xmlns:c16="http://schemas.microsoft.com/office/drawing/2014/chart" uri="{C3380CC4-5D6E-409C-BE32-E72D297353CC}">
              <c16:uniqueId val="{00000006-B06E-4A93-B4E8-71229B8AE0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33</c:v>
                </c:pt>
                <c:pt idx="3">
                  <c:v>24</c:v>
                </c:pt>
                <c:pt idx="6">
                  <c:v>15</c:v>
                </c:pt>
                <c:pt idx="9">
                  <c:v>7</c:v>
                </c:pt>
                <c:pt idx="12">
                  <c:v>0</c:v>
                </c:pt>
              </c:numCache>
            </c:numRef>
          </c:val>
          <c:extLst xmlns:c16r2="http://schemas.microsoft.com/office/drawing/2015/06/chart">
            <c:ext xmlns:c16="http://schemas.microsoft.com/office/drawing/2014/chart" uri="{C3380CC4-5D6E-409C-BE32-E72D297353CC}">
              <c16:uniqueId val="{00000007-B06E-4A93-B4E8-71229B8AE0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c:v>
                </c:pt>
                <c:pt idx="3">
                  <c:v>81</c:v>
                </c:pt>
                <c:pt idx="6">
                  <c:v>120</c:v>
                </c:pt>
                <c:pt idx="9">
                  <c:v>159</c:v>
                </c:pt>
                <c:pt idx="12">
                  <c:v>233</c:v>
                </c:pt>
              </c:numCache>
            </c:numRef>
          </c:val>
          <c:extLst xmlns:c16r2="http://schemas.microsoft.com/office/drawing/2015/06/chart">
            <c:ext xmlns:c16="http://schemas.microsoft.com/office/drawing/2014/chart" uri="{C3380CC4-5D6E-409C-BE32-E72D297353CC}">
              <c16:uniqueId val="{00000008-B06E-4A93-B4E8-71229B8AE0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06E-4A93-B4E8-71229B8AE0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2386</c:v>
                </c:pt>
                <c:pt idx="3">
                  <c:v>2266</c:v>
                </c:pt>
                <c:pt idx="6">
                  <c:v>2263</c:v>
                </c:pt>
                <c:pt idx="9">
                  <c:v>2280</c:v>
                </c:pt>
                <c:pt idx="12">
                  <c:v>2235</c:v>
                </c:pt>
              </c:numCache>
            </c:numRef>
          </c:val>
          <c:extLst xmlns:c16r2="http://schemas.microsoft.com/office/drawing/2015/06/chart">
            <c:ext xmlns:c16="http://schemas.microsoft.com/office/drawing/2014/chart" uri="{C3380CC4-5D6E-409C-BE32-E72D297353CC}">
              <c16:uniqueId val="{0000000A-B06E-4A93-B4E8-71229B8AE0A2}"/>
            </c:ext>
          </c:extLst>
        </c:ser>
        <c:dLbls>
          <c:showLegendKey val="0"/>
          <c:showVal val="0"/>
          <c:showCatName val="0"/>
          <c:showSerName val="0"/>
          <c:showPercent val="0"/>
          <c:showBubbleSize val="0"/>
        </c:dLbls>
        <c:gapWidth val="100"/>
        <c:overlap val="100"/>
        <c:axId val="213053416"/>
        <c:axId val="213053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06E-4A93-B4E8-71229B8AE0A2}"/>
            </c:ext>
          </c:extLst>
        </c:ser>
        <c:dLbls>
          <c:showLegendKey val="0"/>
          <c:showVal val="0"/>
          <c:showCatName val="0"/>
          <c:showSerName val="0"/>
          <c:showPercent val="0"/>
          <c:showBubbleSize val="0"/>
        </c:dLbls>
        <c:marker val="1"/>
        <c:smooth val="0"/>
        <c:axId val="213053416"/>
        <c:axId val="213053800"/>
      </c:lineChart>
      <c:catAx>
        <c:axId val="21305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053800"/>
        <c:crosses val="autoZero"/>
        <c:auto val="1"/>
        <c:lblAlgn val="ctr"/>
        <c:lblOffset val="100"/>
        <c:tickLblSkip val="1"/>
        <c:tickMarkSkip val="1"/>
        <c:noMultiLvlLbl val="0"/>
      </c:catAx>
      <c:valAx>
        <c:axId val="213053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53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691</c:v>
                </c:pt>
                <c:pt idx="1">
                  <c:v>693</c:v>
                </c:pt>
                <c:pt idx="2">
                  <c:v>685</c:v>
                </c:pt>
              </c:numCache>
            </c:numRef>
          </c:val>
          <c:extLst xmlns:c16r2="http://schemas.microsoft.com/office/drawing/2015/06/chart">
            <c:ext xmlns:c16="http://schemas.microsoft.com/office/drawing/2014/chart" uri="{C3380CC4-5D6E-409C-BE32-E72D297353CC}">
              <c16:uniqueId val="{00000000-827A-47CA-9524-9D099FCE90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640</c:v>
                </c:pt>
                <c:pt idx="1">
                  <c:v>642</c:v>
                </c:pt>
                <c:pt idx="2">
                  <c:v>634</c:v>
                </c:pt>
              </c:numCache>
            </c:numRef>
          </c:val>
          <c:extLst xmlns:c16r2="http://schemas.microsoft.com/office/drawing/2015/06/chart">
            <c:ext xmlns:c16="http://schemas.microsoft.com/office/drawing/2014/chart" uri="{C3380CC4-5D6E-409C-BE32-E72D297353CC}">
              <c16:uniqueId val="{00000001-827A-47CA-9524-9D099FCE90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1918</c:v>
                </c:pt>
                <c:pt idx="1">
                  <c:v>1905</c:v>
                </c:pt>
                <c:pt idx="2">
                  <c:v>1873</c:v>
                </c:pt>
              </c:numCache>
            </c:numRef>
          </c:val>
          <c:extLst xmlns:c16r2="http://schemas.microsoft.com/office/drawing/2015/06/chart">
            <c:ext xmlns:c16="http://schemas.microsoft.com/office/drawing/2014/chart" uri="{C3380CC4-5D6E-409C-BE32-E72D297353CC}">
              <c16:uniqueId val="{00000002-827A-47CA-9524-9D099FCE90AF}"/>
            </c:ext>
          </c:extLst>
        </c:ser>
        <c:dLbls>
          <c:showLegendKey val="0"/>
          <c:showVal val="0"/>
          <c:showCatName val="0"/>
          <c:showSerName val="0"/>
          <c:showPercent val="0"/>
          <c:showBubbleSize val="0"/>
        </c:dLbls>
        <c:gapWidth val="120"/>
        <c:overlap val="100"/>
        <c:axId val="361024416"/>
        <c:axId val="369253920"/>
      </c:barChart>
      <c:catAx>
        <c:axId val="36102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9253920"/>
        <c:crosses val="autoZero"/>
        <c:auto val="1"/>
        <c:lblAlgn val="ctr"/>
        <c:lblOffset val="100"/>
        <c:tickLblSkip val="1"/>
        <c:tickMarkSkip val="1"/>
        <c:noMultiLvlLbl val="0"/>
      </c:catAx>
      <c:valAx>
        <c:axId val="369253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102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B35-400A-A5BF-1185CE3BB30E}"/>
                </c:ext>
                <c:ext xmlns:c15="http://schemas.microsoft.com/office/drawing/2012/chart" uri="{CE6537A1-D6FC-4f65-9D91-7224C49458BB}">
                  <c15:dlblFieldTable>
                    <c15:dlblFTEntry>
                      <c15:txfldGUID>{AA66A875-6F0D-4906-915D-0F4FD8A6A05A}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B35-400A-A5BF-1185CE3BB30E}"/>
                </c:ext>
                <c:ext xmlns:c15="http://schemas.microsoft.com/office/drawing/2012/chart" uri="{CE6537A1-D6FC-4f65-9D91-7224C49458BB}">
                  <c15:dlblFieldTable>
                    <c15:dlblFTEntry>
                      <c15:txfldGUID>{0C6EB873-2D86-4860-8F6C-1DC908171139}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B35-400A-A5BF-1185CE3BB30E}"/>
                </c:ext>
                <c:ext xmlns:c15="http://schemas.microsoft.com/office/drawing/2012/chart" uri="{CE6537A1-D6FC-4f65-9D91-7224C49458BB}">
                  <c15:dlblFieldTable>
                    <c15:dlblFTEntry>
                      <c15:txfldGUID>{10B3A5FF-27C8-4755-A123-0C741C3DD0CC}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B35-400A-A5BF-1185CE3BB30E}"/>
                </c:ext>
                <c:ext xmlns:c15="http://schemas.microsoft.com/office/drawing/2012/chart" uri="{CE6537A1-D6FC-4f65-9D91-7224C49458BB}">
                  <c15:dlblFieldTable>
                    <c15:dlblFTEntry>
                      <c15:txfldGUID>{4781B38E-EC78-4144-86F3-F98D67BEA00E}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B35-400A-A5BF-1185CE3BB30E}"/>
                </c:ext>
                <c:ext xmlns:c15="http://schemas.microsoft.com/office/drawing/2012/chart" uri="{CE6537A1-D6FC-4f65-9D91-7224C49458BB}">
                  <c15:dlblFieldTable>
                    <c15:dlblFTEntry>
                      <c15:txfldGUID>{49784BC6-D795-4D5A-A3EA-420DDF1E4D01}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B35-400A-A5BF-1185CE3BB30E}"/>
                </c:ext>
                <c:ext xmlns:c15="http://schemas.microsoft.com/office/drawing/2012/chart" uri="{CE6537A1-D6FC-4f65-9D91-7224C49458BB}">
                  <c15:dlblFieldTable>
                    <c15:dlblFTEntry>
                      <c15:txfldGUID>{7D6003F8-DD6A-4825-9D93-6EABB547BAFD}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B35-400A-A5BF-1185CE3BB30E}"/>
                </c:ext>
                <c:ext xmlns:c15="http://schemas.microsoft.com/office/drawing/2012/chart" uri="{CE6537A1-D6FC-4f65-9D91-7224C49458BB}">
                  <c15:dlblFieldTable>
                    <c15:dlblFTEntry>
                      <c15:txfldGUID>{D4CA025D-F024-4C1C-B64F-144D08998EDE}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B35-400A-A5BF-1185CE3BB30E}"/>
                </c:ext>
                <c:ext xmlns:c15="http://schemas.microsoft.com/office/drawing/2012/chart" uri="{CE6537A1-D6FC-4f65-9D91-7224C49458BB}">
                  <c15:dlblFieldTable>
                    <c15:dlblFTEntry>
                      <c15:txfldGUID>{6B9FE5A5-F82A-4CCD-A4FA-5053017F0199}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B35-400A-A5BF-1185CE3BB30E}"/>
                </c:ext>
                <c:ext xmlns:c15="http://schemas.microsoft.com/office/drawing/2012/chart" uri="{CE6537A1-D6FC-4f65-9D91-7224C49458BB}">
                  <c15:dlblFieldTable>
                    <c15:dlblFTEntry>
                      <c15:txfldGUID>{87D07E57-B7FA-4B7B-A473-41F10D8F8E3D}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53.7</c:v>
                </c:pt>
                <c:pt idx="24">
                  <c:v>62.5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B35-400A-A5BF-1185CE3BB3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B35-400A-A5BF-1185CE3BB30E}"/>
                </c:ext>
                <c:ext xmlns:c15="http://schemas.microsoft.com/office/drawing/2012/chart" uri="{CE6537A1-D6FC-4f65-9D91-7224C49458BB}">
                  <c15:dlblFieldTable>
                    <c15:dlblFTEntry>
                      <c15:txfldGUID>{3D3EAE17-091B-47E3-BA45-D6355C21275D}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B35-400A-A5BF-1185CE3BB30E}"/>
                </c:ext>
                <c:ext xmlns:c15="http://schemas.microsoft.com/office/drawing/2012/chart" uri="{CE6537A1-D6FC-4f65-9D91-7224C49458BB}">
                  <c15:dlblFieldTable>
                    <c15:dlblFTEntry>
                      <c15:txfldGUID>{B14F78C0-B86E-4C23-8E14-2A4E085E290E}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B35-400A-A5BF-1185CE3BB30E}"/>
                </c:ext>
                <c:ext xmlns:c15="http://schemas.microsoft.com/office/drawing/2012/chart" uri="{CE6537A1-D6FC-4f65-9D91-7224C49458BB}">
                  <c15:dlblFieldTable>
                    <c15:dlblFTEntry>
                      <c15:txfldGUID>{86C308F3-F4E5-451B-9930-691BEE9A940D}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B35-400A-A5BF-1185CE3BB30E}"/>
                </c:ext>
                <c:ext xmlns:c15="http://schemas.microsoft.com/office/drawing/2012/chart" uri="{CE6537A1-D6FC-4f65-9D91-7224C49458BB}">
                  <c15:dlblFieldTable>
                    <c15:dlblFTEntry>
                      <c15:txfldGUID>{0BA76848-32C5-4B4C-8607-150749520256}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B35-400A-A5BF-1185CE3BB30E}"/>
                </c:ext>
                <c:ext xmlns:c15="http://schemas.microsoft.com/office/drawing/2012/chart" uri="{CE6537A1-D6FC-4f65-9D91-7224C49458BB}">
                  <c15:dlblFieldTable>
                    <c15:dlblFTEntry>
                      <c15:txfldGUID>{7FD25C8E-B133-4255-ACC0-7E601908F54B}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B35-400A-A5BF-1185CE3BB30E}"/>
                </c:ext>
                <c:ext xmlns:c15="http://schemas.microsoft.com/office/drawing/2012/chart" uri="{CE6537A1-D6FC-4f65-9D91-7224C49458BB}">
                  <c15:dlblFieldTable>
                    <c15:dlblFTEntry>
                      <c15:txfldGUID>{6EE0333C-1F55-442E-9B90-E24D8F2C193A}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B35-400A-A5BF-1185CE3BB30E}"/>
                </c:ext>
                <c:ext xmlns:c15="http://schemas.microsoft.com/office/drawing/2012/chart" uri="{CE6537A1-D6FC-4f65-9D91-7224C49458BB}">
                  <c15:layout/>
                  <c15:dlblFieldTable>
                    <c15:dlblFTEntry>
                      <c15:txfldGUID>{46F8A04B-5AC5-4807-9BBD-6D524820D809}</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B35-400A-A5BF-1185CE3BB30E}"/>
                </c:ext>
                <c:ext xmlns:c15="http://schemas.microsoft.com/office/drawing/2012/chart" uri="{CE6537A1-D6FC-4f65-9D91-7224C49458BB}">
                  <c15:layout/>
                  <c15:dlblFieldTable>
                    <c15:dlblFTEntry>
                      <c15:txfldGUID>{683F8743-E5CF-4A98-81A7-BF8C594F0023}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B35-400A-A5BF-1185CE3BB30E}"/>
                </c:ext>
                <c:ext xmlns:c15="http://schemas.microsoft.com/office/drawing/2012/chart" uri="{CE6537A1-D6FC-4f65-9D91-7224C49458BB}">
                  <c15:dlblFieldTable>
                    <c15:dlblFTEntry>
                      <c15:txfldGUID>{E618CF63-5CC8-4C52-85C2-066DA4653DC9}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57.5</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AB35-400A-A5BF-1185CE3BB30E}"/>
            </c:ext>
          </c:extLst>
        </c:ser>
        <c:dLbls>
          <c:showLegendKey val="0"/>
          <c:showVal val="1"/>
          <c:showCatName val="0"/>
          <c:showSerName val="0"/>
          <c:showPercent val="0"/>
          <c:showBubbleSize val="0"/>
        </c:dLbls>
        <c:axId val="495445280"/>
        <c:axId val="495445672"/>
      </c:scatterChart>
      <c:valAx>
        <c:axId val="495445280"/>
        <c:scaling>
          <c:orientation val="minMax"/>
          <c:max val="57.8000000000000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445672"/>
        <c:crosses val="autoZero"/>
        <c:crossBetween val="midCat"/>
      </c:valAx>
      <c:valAx>
        <c:axId val="4954456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445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D12-4428-AF5F-631D1BBE812A}"/>
                </c:ext>
                <c:ext xmlns:c15="http://schemas.microsoft.com/office/drawing/2012/chart" uri="{CE6537A1-D6FC-4f65-9D91-7224C49458BB}">
                  <c15:dlblFieldTable>
                    <c15:dlblFTEntry>
                      <c15:txfldGUID>{AC6558F5-361D-4904-8E6A-119703BACC9D}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D12-4428-AF5F-631D1BBE812A}"/>
                </c:ext>
                <c:ext xmlns:c15="http://schemas.microsoft.com/office/drawing/2012/chart" uri="{CE6537A1-D6FC-4f65-9D91-7224C49458BB}">
                  <c15:dlblFieldTable>
                    <c15:dlblFTEntry>
                      <c15:txfldGUID>{2D827322-3C60-4856-B602-BCAA9A6A7417}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D12-4428-AF5F-631D1BBE812A}"/>
                </c:ext>
                <c:ext xmlns:c15="http://schemas.microsoft.com/office/drawing/2012/chart" uri="{CE6537A1-D6FC-4f65-9D91-7224C49458BB}">
                  <c15:dlblFieldTable>
                    <c15:dlblFTEntry>
                      <c15:txfldGUID>{CCEBEBCC-D5BD-4782-88D3-B615ADB9152D}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D12-4428-AF5F-631D1BBE812A}"/>
                </c:ext>
                <c:ext xmlns:c15="http://schemas.microsoft.com/office/drawing/2012/chart" uri="{CE6537A1-D6FC-4f65-9D91-7224C49458BB}">
                  <c15:dlblFieldTable>
                    <c15:dlblFTEntry>
                      <c15:txfldGUID>{6CB3D949-BB95-4CC3-97E8-0A7A5F1D02BF}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D12-4428-AF5F-631D1BBE812A}"/>
                </c:ext>
                <c:ext xmlns:c15="http://schemas.microsoft.com/office/drawing/2012/chart" uri="{CE6537A1-D6FC-4f65-9D91-7224C49458BB}">
                  <c15:dlblFieldTable>
                    <c15:dlblFTEntry>
                      <c15:txfldGUID>{F0B31A53-BD2A-4CA6-85D3-F79D1B1CCDF6}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D12-4428-AF5F-631D1BBE812A}"/>
                </c:ext>
                <c:ext xmlns:c15="http://schemas.microsoft.com/office/drawing/2012/chart" uri="{CE6537A1-D6FC-4f65-9D91-7224C49458BB}">
                  <c15:dlblFieldTable>
                    <c15:dlblFTEntry>
                      <c15:txfldGUID>{68ACEE98-45EB-4CB5-993C-9DBEE3C92CAE}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D12-4428-AF5F-631D1BBE812A}"/>
                </c:ext>
                <c:ext xmlns:c15="http://schemas.microsoft.com/office/drawing/2012/chart" uri="{CE6537A1-D6FC-4f65-9D91-7224C49458BB}">
                  <c15:dlblFieldTable>
                    <c15:dlblFTEntry>
                      <c15:txfldGUID>{97BADB85-0323-4E1E-BDFA-CF7159EF9019}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D12-4428-AF5F-631D1BBE812A}"/>
                </c:ext>
                <c:ext xmlns:c15="http://schemas.microsoft.com/office/drawing/2012/chart" uri="{CE6537A1-D6FC-4f65-9D91-7224C49458BB}">
                  <c15:dlblFieldTable>
                    <c15:dlblFTEntry>
                      <c15:txfldGUID>{A17EA744-A3B6-44A3-AEF9-511D0A94B4C6}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D12-4428-AF5F-631D1BBE812A}"/>
                </c:ext>
                <c:ext xmlns:c15="http://schemas.microsoft.com/office/drawing/2012/chart" uri="{CE6537A1-D6FC-4f65-9D91-7224C49458BB}">
                  <c15:dlblFieldTable>
                    <c15:dlblFTEntry>
                      <c15:txfldGUID>{3B2B81BC-56FC-4578-86DF-9E9B095DCE4E}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2.7</c:v>
                </c:pt>
                <c:pt idx="16">
                  <c:v>2</c:v>
                </c:pt>
                <c:pt idx="24">
                  <c:v>1.6</c:v>
                </c:pt>
                <c:pt idx="32">
                  <c:v>1.5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D12-4428-AF5F-631D1BBE81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D12-4428-AF5F-631D1BBE812A}"/>
                </c:ext>
                <c:ext xmlns:c15="http://schemas.microsoft.com/office/drawing/2012/chart" uri="{CE6537A1-D6FC-4f65-9D91-7224C49458BB}">
                  <c15:layout/>
                  <c15:dlblFieldTable>
                    <c15:dlblFTEntry>
                      <c15:txfldGUID>{F4FE1AB6-81EA-49B4-AAD6-EDE69FAA579A}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D12-4428-AF5F-631D1BBE812A}"/>
                </c:ext>
                <c:ext xmlns:c15="http://schemas.microsoft.com/office/drawing/2012/chart" uri="{CE6537A1-D6FC-4f65-9D91-7224C49458BB}">
                  <c15:dlblFieldTable>
                    <c15:dlblFTEntry>
                      <c15:txfldGUID>{5EC7CBE5-C5C2-4D57-9296-BE86B0C6DE56}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D12-4428-AF5F-631D1BBE812A}"/>
                </c:ext>
                <c:ext xmlns:c15="http://schemas.microsoft.com/office/drawing/2012/chart" uri="{CE6537A1-D6FC-4f65-9D91-7224C49458BB}">
                  <c15:dlblFieldTable>
                    <c15:dlblFTEntry>
                      <c15:txfldGUID>{1C4D41A2-E72A-4E7E-B3ED-6AC3FE32CD7F}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D12-4428-AF5F-631D1BBE812A}"/>
                </c:ext>
                <c:ext xmlns:c15="http://schemas.microsoft.com/office/drawing/2012/chart" uri="{CE6537A1-D6FC-4f65-9D91-7224C49458BB}">
                  <c15:dlblFieldTable>
                    <c15:dlblFTEntry>
                      <c15:txfldGUID>{05D2F16E-8089-4D77-BD94-E9AD9A35D80C}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D12-4428-AF5F-631D1BBE812A}"/>
                </c:ext>
                <c:ext xmlns:c15="http://schemas.microsoft.com/office/drawing/2012/chart" uri="{CE6537A1-D6FC-4f65-9D91-7224C49458BB}">
                  <c15:dlblFieldTable>
                    <c15:dlblFTEntry>
                      <c15:txfldGUID>{5E613866-452C-4E20-90AA-70C411B56158}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D12-4428-AF5F-631D1BBE812A}"/>
                </c:ext>
                <c:ext xmlns:c15="http://schemas.microsoft.com/office/drawing/2012/chart" uri="{CE6537A1-D6FC-4f65-9D91-7224C49458BB}">
                  <c15:layout/>
                  <c15:dlblFieldTable>
                    <c15:dlblFTEntry>
                      <c15:txfldGUID>{04CE7038-A37A-48CF-BDD3-99B4A1CB7353}</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D12-4428-AF5F-631D1BBE812A}"/>
                </c:ext>
                <c:ext xmlns:c15="http://schemas.microsoft.com/office/drawing/2012/chart" uri="{CE6537A1-D6FC-4f65-9D91-7224C49458BB}">
                  <c15:layout/>
                  <c15:dlblFieldTable>
                    <c15:dlblFTEntry>
                      <c15:txfldGUID>{6AB041A1-4B8A-4F27-B05E-CB006428A936}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D12-4428-AF5F-631D1BBE812A}"/>
                </c:ext>
                <c:ext xmlns:c15="http://schemas.microsoft.com/office/drawing/2012/chart" uri="{CE6537A1-D6FC-4f65-9D91-7224C49458BB}">
                  <c15:layout/>
                  <c15:dlblFieldTable>
                    <c15:dlblFTEntry>
                      <c15:txfldGUID>{F7A2C88D-BEB8-40B1-AE2D-3F8CDB6AF389}</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D12-4428-AF5F-631D1BBE812A}"/>
                </c:ext>
                <c:ext xmlns:c15="http://schemas.microsoft.com/office/drawing/2012/chart" uri="{CE6537A1-D6FC-4f65-9D91-7224C49458BB}">
                  <c15:layout/>
                  <c15:dlblFieldTable>
                    <c15:dlblFTEntry>
                      <c15:txfldGUID>{EB9E5E20-0685-448B-8014-044CB696E013}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7.8</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D12-4428-AF5F-631D1BBE812A}"/>
            </c:ext>
          </c:extLst>
        </c:ser>
        <c:dLbls>
          <c:showLegendKey val="0"/>
          <c:showVal val="1"/>
          <c:showCatName val="0"/>
          <c:showSerName val="0"/>
          <c:showPercent val="0"/>
          <c:showBubbleSize val="0"/>
        </c:dLbls>
        <c:axId val="495446456"/>
        <c:axId val="495446848"/>
      </c:scatterChart>
      <c:valAx>
        <c:axId val="495446456"/>
        <c:scaling>
          <c:orientation val="minMax"/>
          <c:max val="10.199999999999999"/>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446848"/>
        <c:crosses val="autoZero"/>
        <c:crossBetween val="midCat"/>
      </c:valAx>
      <c:valAx>
        <c:axId val="4954468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446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実質公債費比率は３カ年平均１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５％で年々減少傾向にある。その要因は、従前から行ってきた地方債発行上限額を２億５千万円に設定した起債抑制策により元利償還金の額が減少していることである。</a:t>
          </a:r>
        </a:p>
        <a:p>
          <a:r>
            <a:rPr kumimoji="1" lang="ja-JP" altLang="en-US" sz="1400">
              <a:latin typeface="ＭＳ ゴシック" pitchFamily="49" charset="-128"/>
              <a:ea typeface="ＭＳ ゴシック" pitchFamily="49" charset="-128"/>
            </a:rPr>
            <a:t>今後も、起債抑制策により引き続き低水準の維持に努める必要がある。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では、将来負担比率は算出されていない。その要因は、地方債残高が従前から行ってきた起債抑制策により減少傾向にあり、また、充当可能基金が近年の経済対策臨時交付金などの影響により増加傾向にあるため、将来負担比率の分子がマイナス数値となっていることである。今後も地方債発行の抑制や基金の運用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熊本県津奈木町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mn-lt"/>
              <a:ea typeface="+mn-ea"/>
              <a:cs typeface="+mn-cs"/>
            </a:rPr>
            <a:t>財政調整基金は、</a:t>
          </a:r>
          <a:r>
            <a:rPr kumimoji="1" lang="ja-JP" altLang="ja-JP" sz="1300">
              <a:solidFill>
                <a:schemeClr val="dk1"/>
              </a:solidFill>
              <a:effectLst/>
              <a:latin typeface="+mn-lt"/>
              <a:ea typeface="+mn-ea"/>
              <a:cs typeface="+mn-cs"/>
            </a:rPr>
            <a:t>歳計剰余金処分として</a:t>
          </a:r>
          <a:r>
            <a:rPr kumimoji="1" lang="en-US" altLang="ja-JP" sz="1300">
              <a:solidFill>
                <a:schemeClr val="dk1"/>
              </a:solidFill>
              <a:effectLst/>
              <a:latin typeface="+mn-lt"/>
              <a:ea typeface="+mn-ea"/>
              <a:cs typeface="+mn-cs"/>
            </a:rPr>
            <a:t> 70</a:t>
          </a:r>
          <a:r>
            <a:rPr kumimoji="1" lang="ja-JP" altLang="ja-JP" sz="1300">
              <a:solidFill>
                <a:schemeClr val="dk1"/>
              </a:solidFill>
              <a:effectLst/>
              <a:latin typeface="+mn-lt"/>
              <a:ea typeface="+mn-ea"/>
              <a:cs typeface="+mn-cs"/>
            </a:rPr>
            <a:t>百万円、預金利息</a:t>
          </a:r>
          <a:r>
            <a:rPr kumimoji="1" lang="ja-JP" altLang="ja-JP" sz="1300" baseline="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百万円を積み立て、災害対策のための財源として </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百万円、一般財源補てんのために</a:t>
          </a:r>
          <a:r>
            <a:rPr kumimoji="1" lang="en-US" altLang="ja-JP" sz="1300">
              <a:solidFill>
                <a:schemeClr val="dk1"/>
              </a:solidFill>
              <a:effectLst/>
              <a:latin typeface="+mn-lt"/>
              <a:ea typeface="+mn-ea"/>
              <a:cs typeface="+mn-cs"/>
            </a:rPr>
            <a:t> 50</a:t>
          </a:r>
          <a:r>
            <a:rPr kumimoji="1" lang="ja-JP" altLang="ja-JP" sz="1300">
              <a:solidFill>
                <a:schemeClr val="dk1"/>
              </a:solidFill>
              <a:effectLst/>
              <a:latin typeface="+mn-lt"/>
              <a:ea typeface="+mn-ea"/>
              <a:cs typeface="+mn-cs"/>
            </a:rPr>
            <a:t>百万円を取崩し、増減額は▲</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百万円。</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減債基金は、</a:t>
          </a:r>
          <a:r>
            <a:rPr kumimoji="1" lang="ja-JP" altLang="ja-JP" sz="1300">
              <a:solidFill>
                <a:schemeClr val="dk1"/>
              </a:solidFill>
              <a:effectLst/>
              <a:latin typeface="+mn-lt"/>
              <a:ea typeface="+mn-ea"/>
              <a:cs typeface="+mn-cs"/>
            </a:rPr>
            <a:t>預金利息</a:t>
          </a:r>
          <a:r>
            <a:rPr kumimoji="1" lang="en-US" altLang="ja-JP" sz="1300" baseline="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百万円を積み立て、地方債の償還財源補てんとして</a:t>
          </a:r>
          <a:r>
            <a:rPr kumimoji="1" lang="ja-JP" altLang="ja-JP" sz="1300" baseline="0">
              <a:solidFill>
                <a:schemeClr val="dk1"/>
              </a:solidFill>
              <a:effectLst/>
              <a:latin typeface="+mn-lt"/>
              <a:ea typeface="+mn-ea"/>
              <a:cs typeface="+mn-cs"/>
            </a:rPr>
            <a:t> </a:t>
          </a:r>
          <a:r>
            <a:rPr kumimoji="1" lang="en-US" altLang="ja-JP" sz="1300">
              <a:solidFill>
                <a:schemeClr val="dk1"/>
              </a:solidFill>
              <a:effectLst/>
              <a:latin typeface="+mn-lt"/>
              <a:ea typeface="+mn-ea"/>
              <a:cs typeface="+mn-cs"/>
            </a:rPr>
            <a:t>10,000</a:t>
          </a:r>
          <a:r>
            <a:rPr kumimoji="1" lang="ja-JP" altLang="ja-JP" sz="1300">
              <a:solidFill>
                <a:schemeClr val="dk1"/>
              </a:solidFill>
              <a:effectLst/>
              <a:latin typeface="+mn-lt"/>
              <a:ea typeface="+mn-ea"/>
              <a:cs typeface="+mn-cs"/>
            </a:rPr>
            <a:t>千円取崩し、増減額は▲</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百万円。</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その他特定目的基金は、</a:t>
          </a:r>
          <a:r>
            <a:rPr kumimoji="1" lang="ja-JP" altLang="ja-JP" sz="1300">
              <a:solidFill>
                <a:schemeClr val="dk1"/>
              </a:solidFill>
              <a:effectLst/>
              <a:latin typeface="+mn-lt"/>
              <a:ea typeface="+mn-ea"/>
              <a:cs typeface="+mn-cs"/>
            </a:rPr>
            <a:t>預金利息</a:t>
          </a:r>
          <a:r>
            <a:rPr kumimoji="1" lang="en-US" altLang="ja-JP" sz="1300" baseline="0">
              <a:solidFill>
                <a:schemeClr val="dk1"/>
              </a:solidFill>
              <a:effectLst/>
              <a:latin typeface="+mn-lt"/>
              <a:ea typeface="+mn-ea"/>
              <a:cs typeface="+mn-cs"/>
            </a:rPr>
            <a:t> </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百万円を積み立て、美術振興基金</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百万円、町有施設整備基金</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百万円、ふるさと創生基金</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百万円等で総額</a:t>
          </a:r>
          <a:r>
            <a:rPr kumimoji="1" lang="en-US" altLang="ja-JP" sz="1300">
              <a:solidFill>
                <a:schemeClr val="dk1"/>
              </a:solidFill>
              <a:effectLst/>
              <a:latin typeface="+mn-lt"/>
              <a:ea typeface="+mn-ea"/>
              <a:cs typeface="+mn-cs"/>
            </a:rPr>
            <a:t>41</a:t>
          </a:r>
          <a:r>
            <a:rPr kumimoji="1" lang="ja-JP" altLang="ja-JP" sz="1300">
              <a:solidFill>
                <a:schemeClr val="dk1"/>
              </a:solidFill>
              <a:effectLst/>
              <a:latin typeface="+mn-lt"/>
              <a:ea typeface="+mn-ea"/>
              <a:cs typeface="+mn-cs"/>
            </a:rPr>
            <a:t>百万円を取崩し、増減額は▲</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百万円を取崩し、増減額▲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総額は、今後、公共施設の大規模改修等から減少傾向にあるため、その活用に留意する必要がある。津奈木町資金管理計画に基づき、安全性及び流動性を確保した上で、効率的な資金運用に努めながら、津奈木町中期財政計画の中期財政収支見通しにあわせ、基金運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①町有施設整備基金：町有施設の整備に要する経費の財源に充てる。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②恒久対策事業運営基金：九州新幹線工事に起因する農業用水渇水被害対象地区の農業用水恒久対策施設の維持管理に要する財源とするため設置し、恒久対策施設の維持管理事業の運営に充てる。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③</a:t>
          </a:r>
          <a:r>
            <a:rPr kumimoji="1" lang="ja-JP" altLang="ja-JP" sz="1300">
              <a:solidFill>
                <a:schemeClr val="dk1"/>
              </a:solidFill>
              <a:effectLst/>
              <a:latin typeface="+mn-lt"/>
              <a:ea typeface="+mn-ea"/>
              <a:cs typeface="+mn-cs"/>
            </a:rPr>
            <a:t>恒久対策事業維持管理基金：九州新幹線工事に起因する農業用水渇水被害対象地区の農業用水恒久対策施設の維持管理に要する財源とするため設置</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恒久対策施設の維持管理費に充てる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④地域振興基金：</a:t>
          </a:r>
          <a:r>
            <a:rPr kumimoji="1" lang="ja-JP" altLang="ja-JP" sz="1300">
              <a:solidFill>
                <a:schemeClr val="dk1"/>
              </a:solidFill>
              <a:effectLst/>
              <a:latin typeface="+mn-lt"/>
              <a:ea typeface="+mn-ea"/>
              <a:cs typeface="+mn-cs"/>
            </a:rPr>
            <a:t>地域振興等の事業を行う場合に充てる。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⑤社会福祉振興基金：</a:t>
          </a:r>
          <a:r>
            <a:rPr kumimoji="1" lang="ja-JP" altLang="ja-JP" sz="1300">
              <a:solidFill>
                <a:schemeClr val="dk1"/>
              </a:solidFill>
              <a:effectLst/>
              <a:latin typeface="+mn-lt"/>
              <a:ea typeface="+mn-ea"/>
              <a:cs typeface="+mn-cs"/>
            </a:rPr>
            <a:t>高齢者及び身体障害者の在宅福祉の充実、生きがい・健康づくりの増進並びに快適な生活環境の形成等に要する経費の財源に充てる</a:t>
          </a:r>
          <a:r>
            <a:rPr kumimoji="1" lang="ja-JP" altLang="en-US" sz="1300">
              <a:solidFill>
                <a:schemeClr val="dk1"/>
              </a:solidFill>
              <a:effectLst/>
              <a:latin typeface="+mn-lt"/>
              <a:ea typeface="+mn-ea"/>
              <a:cs typeface="+mn-cs"/>
            </a:rPr>
            <a:t>。</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地域の振興を促進することを目的に設置し、地域振興等の事業を行う場合に充てる。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上記以外の目的基金も設置目的に基づき、事業推進の財源として活用を図っていく。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預金利息</a:t>
          </a:r>
          <a:r>
            <a:rPr kumimoji="1" lang="en-US" altLang="ja-JP" sz="1300" baseline="0">
              <a:solidFill>
                <a:schemeClr val="dk1"/>
              </a:solidFill>
              <a:effectLst/>
              <a:latin typeface="+mn-lt"/>
              <a:ea typeface="+mn-ea"/>
              <a:cs typeface="+mn-cs"/>
            </a:rPr>
            <a:t> </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百万円を積み立て、</a:t>
          </a:r>
          <a:r>
            <a:rPr kumimoji="1" lang="ja-JP" altLang="en-US" sz="1300">
              <a:solidFill>
                <a:schemeClr val="dk1"/>
              </a:solidFill>
              <a:effectLst/>
              <a:latin typeface="+mn-lt"/>
              <a:ea typeface="+mn-ea"/>
              <a:cs typeface="+mn-cs"/>
            </a:rPr>
            <a:t>美術振興基金</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百万円、町有施設整備基金</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百万円、ふるさと創生基金</a:t>
          </a:r>
          <a:r>
            <a:rPr kumimoji="1" lang="en-US" altLang="ja-JP" sz="1300">
              <a:solidFill>
                <a:schemeClr val="dk1"/>
              </a:solidFill>
              <a:effectLst/>
              <a:latin typeface="+mn-lt"/>
              <a:ea typeface="+mn-ea"/>
              <a:cs typeface="+mn-cs"/>
            </a:rPr>
            <a:t>6</a:t>
          </a:r>
          <a:r>
            <a:rPr kumimoji="1" lang="ja-JP" altLang="en-US" sz="1300">
              <a:solidFill>
                <a:schemeClr val="dk1"/>
              </a:solidFill>
              <a:effectLst/>
              <a:latin typeface="+mn-lt"/>
              <a:ea typeface="+mn-ea"/>
              <a:cs typeface="+mn-cs"/>
            </a:rPr>
            <a:t>百万円等で総額</a:t>
          </a:r>
          <a:r>
            <a:rPr kumimoji="1" lang="en-US" altLang="ja-JP" sz="1300">
              <a:solidFill>
                <a:schemeClr val="dk1"/>
              </a:solidFill>
              <a:effectLst/>
              <a:latin typeface="+mn-lt"/>
              <a:ea typeface="+mn-ea"/>
              <a:cs typeface="+mn-cs"/>
            </a:rPr>
            <a:t>41</a:t>
          </a:r>
          <a:r>
            <a:rPr kumimoji="1" lang="ja-JP" altLang="en-US" sz="1300">
              <a:solidFill>
                <a:schemeClr val="dk1"/>
              </a:solidFill>
              <a:effectLst/>
              <a:latin typeface="+mn-lt"/>
              <a:ea typeface="+mn-ea"/>
              <a:cs typeface="+mn-cs"/>
            </a:rPr>
            <a:t>百万円を取崩し、増減額は▲</a:t>
          </a:r>
          <a:r>
            <a:rPr kumimoji="1" lang="en-US" altLang="ja-JP" sz="1300">
              <a:solidFill>
                <a:schemeClr val="dk1"/>
              </a:solidFill>
              <a:effectLst/>
              <a:latin typeface="+mn-lt"/>
              <a:ea typeface="+mn-ea"/>
              <a:cs typeface="+mn-cs"/>
            </a:rPr>
            <a:t>32</a:t>
          </a:r>
          <a:r>
            <a:rPr kumimoji="1" lang="ja-JP" altLang="en-US" sz="1300">
              <a:solidFill>
                <a:schemeClr val="dk1"/>
              </a:solidFill>
              <a:effectLst/>
              <a:latin typeface="+mn-lt"/>
              <a:ea typeface="+mn-ea"/>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各</a:t>
          </a:r>
          <a:r>
            <a:rPr kumimoji="1" lang="ja-JP" altLang="ja-JP" sz="1300">
              <a:solidFill>
                <a:schemeClr val="dk1"/>
              </a:solidFill>
              <a:effectLst/>
              <a:latin typeface="+mn-lt"/>
              <a:ea typeface="+mn-ea"/>
              <a:cs typeface="+mn-cs"/>
            </a:rPr>
            <a:t>基金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設置目的にあわせ</a:t>
          </a:r>
          <a:r>
            <a:rPr kumimoji="1" lang="ja-JP" altLang="en-US" sz="1300">
              <a:solidFill>
                <a:schemeClr val="dk1"/>
              </a:solidFill>
              <a:effectLst/>
              <a:latin typeface="+mn-lt"/>
              <a:ea typeface="+mn-ea"/>
              <a:cs typeface="+mn-cs"/>
            </a:rPr>
            <a:t>に計画的に</a:t>
          </a:r>
          <a:r>
            <a:rPr kumimoji="1" lang="ja-JP" altLang="ja-JP" sz="1300">
              <a:solidFill>
                <a:schemeClr val="dk1"/>
              </a:solidFill>
              <a:effectLst/>
              <a:latin typeface="+mn-lt"/>
              <a:ea typeface="+mn-ea"/>
              <a:cs typeface="+mn-cs"/>
            </a:rPr>
            <a:t>運用を図</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。毎年定額の取崩しが予定される基金については、決算状況を見ながら</a:t>
          </a:r>
          <a:r>
            <a:rPr kumimoji="1" lang="ja-JP" altLang="en-US" sz="1300">
              <a:solidFill>
                <a:schemeClr val="dk1"/>
              </a:solidFill>
              <a:effectLst/>
              <a:latin typeface="+mn-lt"/>
              <a:ea typeface="+mn-ea"/>
              <a:cs typeface="+mn-cs"/>
            </a:rPr>
            <a:t>基金残高を</a:t>
          </a:r>
          <a:r>
            <a:rPr kumimoji="1" lang="ja-JP" altLang="ja-JP" sz="1300">
              <a:solidFill>
                <a:schemeClr val="dk1"/>
              </a:solidFill>
              <a:effectLst/>
              <a:latin typeface="+mn-lt"/>
              <a:ea typeface="+mn-ea"/>
              <a:cs typeface="+mn-cs"/>
            </a:rPr>
            <a:t>調整</a:t>
          </a:r>
          <a:r>
            <a:rPr kumimoji="1" lang="ja-JP" altLang="en-US" sz="1300">
              <a:solidFill>
                <a:schemeClr val="dk1"/>
              </a:solidFill>
              <a:effectLst/>
              <a:latin typeface="+mn-lt"/>
              <a:ea typeface="+mn-ea"/>
              <a:cs typeface="+mn-cs"/>
            </a:rPr>
            <a:t>する</a:t>
          </a:r>
          <a:r>
            <a:rPr kumimoji="1" lang="ja-JP" altLang="ja-JP" sz="1300">
              <a:solidFill>
                <a:schemeClr val="dk1"/>
              </a:solidFill>
              <a:effectLst/>
              <a:latin typeface="+mn-lt"/>
              <a:ea typeface="+mn-ea"/>
              <a:cs typeface="+mn-cs"/>
            </a:rPr>
            <a:t>。特に町有施設整備基金は、今後公共施設等総合管理計画に基づき、施設の</a:t>
          </a:r>
          <a:r>
            <a:rPr kumimoji="1" lang="ja-JP" altLang="en-US" sz="1300">
              <a:solidFill>
                <a:schemeClr val="dk1"/>
              </a:solidFill>
              <a:effectLst/>
              <a:latin typeface="+mn-lt"/>
              <a:ea typeface="+mn-ea"/>
              <a:cs typeface="+mn-cs"/>
            </a:rPr>
            <a:t>大規模改修</a:t>
          </a:r>
          <a:r>
            <a:rPr kumimoji="1" lang="ja-JP" altLang="ja-JP" sz="1300">
              <a:solidFill>
                <a:schemeClr val="dk1"/>
              </a:solidFill>
              <a:effectLst/>
              <a:latin typeface="+mn-lt"/>
              <a:ea typeface="+mn-ea"/>
              <a:cs typeface="+mn-cs"/>
            </a:rPr>
            <a:t>等に充当</a:t>
          </a:r>
          <a:r>
            <a:rPr kumimoji="1" lang="ja-JP" altLang="en-US" sz="1300">
              <a:solidFill>
                <a:schemeClr val="dk1"/>
              </a:solidFill>
              <a:effectLst/>
              <a:latin typeface="+mn-lt"/>
              <a:ea typeface="+mn-ea"/>
              <a:cs typeface="+mn-cs"/>
            </a:rPr>
            <a:t>していく</a:t>
          </a:r>
          <a:r>
            <a:rPr kumimoji="1" lang="ja-JP" altLang="ja-JP" sz="1300">
              <a:solidFill>
                <a:schemeClr val="dk1"/>
              </a:solidFill>
              <a:effectLst/>
              <a:latin typeface="+mn-lt"/>
              <a:ea typeface="+mn-ea"/>
              <a:cs typeface="+mn-cs"/>
            </a:rPr>
            <a:t>ため、財政調整基金からの振替えも検討しながら</a:t>
          </a:r>
          <a:r>
            <a:rPr kumimoji="1" lang="ja-JP" altLang="en-US" sz="1300">
              <a:solidFill>
                <a:schemeClr val="dk1"/>
              </a:solidFill>
              <a:effectLst/>
              <a:latin typeface="+mn-lt"/>
              <a:ea typeface="+mn-ea"/>
              <a:cs typeface="+mn-cs"/>
            </a:rPr>
            <a:t>、計画的な運用を図る。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歳計剰余金処分として</a:t>
          </a:r>
          <a:r>
            <a:rPr kumimoji="1" lang="en-US" altLang="ja-JP" sz="1300">
              <a:solidFill>
                <a:schemeClr val="dk1"/>
              </a:solidFill>
              <a:effectLst/>
              <a:latin typeface="+mn-lt"/>
              <a:ea typeface="+mn-ea"/>
              <a:cs typeface="+mn-cs"/>
            </a:rPr>
            <a:t> 70</a:t>
          </a:r>
          <a:r>
            <a:rPr kumimoji="1" lang="ja-JP" altLang="en-US" sz="1300">
              <a:solidFill>
                <a:schemeClr val="dk1"/>
              </a:solidFill>
              <a:effectLst/>
              <a:latin typeface="+mn-lt"/>
              <a:ea typeface="+mn-ea"/>
              <a:cs typeface="+mn-cs"/>
            </a:rPr>
            <a:t>百万</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、預金利息</a:t>
          </a:r>
          <a:r>
            <a:rPr kumimoji="1" lang="ja-JP" altLang="en-US" sz="1300" baseline="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百万円</a:t>
          </a:r>
          <a:r>
            <a:rPr kumimoji="1" lang="ja-JP" altLang="ja-JP" sz="1300">
              <a:solidFill>
                <a:schemeClr val="dk1"/>
              </a:solidFill>
              <a:effectLst/>
              <a:latin typeface="+mn-lt"/>
              <a:ea typeface="+mn-ea"/>
              <a:cs typeface="+mn-cs"/>
            </a:rPr>
            <a:t>を積み立て、災害対策のための財源</a:t>
          </a:r>
          <a:r>
            <a:rPr kumimoji="1" lang="ja-JP" altLang="en-US" sz="1300">
              <a:solidFill>
                <a:schemeClr val="dk1"/>
              </a:solidFill>
              <a:effectLst/>
              <a:latin typeface="+mn-lt"/>
              <a:ea typeface="+mn-ea"/>
              <a:cs typeface="+mn-cs"/>
            </a:rPr>
            <a:t>として </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百万</a:t>
          </a:r>
          <a:r>
            <a:rPr kumimoji="1" lang="ja-JP" altLang="ja-JP" sz="1300">
              <a:solidFill>
                <a:schemeClr val="dk1"/>
              </a:solidFill>
              <a:effectLst/>
              <a:latin typeface="+mn-lt"/>
              <a:ea typeface="+mn-ea"/>
              <a:cs typeface="+mn-cs"/>
            </a:rPr>
            <a:t>円、一般財源補てんのために</a:t>
          </a:r>
          <a:r>
            <a:rPr kumimoji="1" lang="en-US" altLang="ja-JP" sz="1300">
              <a:solidFill>
                <a:schemeClr val="dk1"/>
              </a:solidFill>
              <a:effectLst/>
              <a:latin typeface="+mn-lt"/>
              <a:ea typeface="+mn-ea"/>
              <a:cs typeface="+mn-cs"/>
            </a:rPr>
            <a:t> 50</a:t>
          </a:r>
          <a:r>
            <a:rPr kumimoji="1" lang="ja-JP" altLang="en-US" sz="1300">
              <a:solidFill>
                <a:schemeClr val="dk1"/>
              </a:solidFill>
              <a:effectLst/>
              <a:latin typeface="+mn-lt"/>
              <a:ea typeface="+mn-ea"/>
              <a:cs typeface="+mn-cs"/>
            </a:rPr>
            <a:t>百万</a:t>
          </a:r>
          <a:r>
            <a:rPr kumimoji="1" lang="ja-JP" altLang="ja-JP" sz="1300">
              <a:solidFill>
                <a:schemeClr val="dk1"/>
              </a:solidFill>
              <a:effectLst/>
              <a:latin typeface="+mn-lt"/>
              <a:ea typeface="+mn-ea"/>
              <a:cs typeface="+mn-cs"/>
            </a:rPr>
            <a:t>円を取崩し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増減額は▲</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百万円。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①災害対策その他緊急を要し、又は必要やむを得ない財政需要に充てるため、標準財政規模の</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を下限として運用を図る。</a:t>
          </a:r>
          <a:endParaRPr lang="ja-JP" altLang="ja-JP" sz="1300">
            <a:effectLst/>
          </a:endParaRPr>
        </a:p>
        <a:p>
          <a:r>
            <a:rPr kumimoji="1" lang="ja-JP" altLang="ja-JP" sz="1300">
              <a:solidFill>
                <a:schemeClr val="dk1"/>
              </a:solidFill>
              <a:effectLst/>
              <a:latin typeface="+mn-lt"/>
              <a:ea typeface="+mn-ea"/>
              <a:cs typeface="+mn-cs"/>
            </a:rPr>
            <a:t>②決算状況から実質収支比率が</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％を超えないよう積立金による調整を図る。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預金利息</a:t>
          </a:r>
          <a:r>
            <a:rPr kumimoji="1" lang="en-US" altLang="ja-JP" sz="1300" baseline="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百万円を積み立て</a:t>
          </a:r>
          <a:r>
            <a:rPr kumimoji="1" lang="ja-JP" altLang="en-US" sz="13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地方債の償還財源補てんとして</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r>
            <a:rPr kumimoji="1" lang="ja-JP" altLang="ja-JP" sz="1300">
              <a:solidFill>
                <a:schemeClr val="dk1"/>
              </a:solidFill>
              <a:effectLst/>
              <a:latin typeface="+mn-lt"/>
              <a:ea typeface="+mn-ea"/>
              <a:cs typeface="+mn-cs"/>
            </a:rPr>
            <a:t>増減額は▲</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年度末地方債残高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千円。過疎債等交付税措置される有利な起債の活用に努め、交付税の基準財政需要額に算入されない未算入額を上限額として繰り入れを調整する。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
4,686
34.07
3,147,408
2,891,617
142,686
1,923,126
2,235,142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新規整備を抑制し、既存施設の複合化等により将来の更新費用を削減するという目標を掲げている。有形固定資産減価償却率については、上昇傾向で類似団体より高い水準にはあるが、今後は個別計画を策定し、当該計画に基づいた施設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9" name="直線コネクタ 68"/>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0"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1" name="直線コネクタ 70"/>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2"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3" name="直線コネクタ 72"/>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4"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5" name="フローチャート: 判断 74"/>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6" name="フローチャート: 判断 75"/>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147447</xdr:rowOff>
    </xdr:from>
    <xdr:to>
      <xdr:col>15</xdr:col>
      <xdr:colOff>187325</xdr:colOff>
      <xdr:row>30</xdr:row>
      <xdr:rowOff>77597</xdr:rowOff>
    </xdr:to>
    <xdr:sp macro="" textlink="">
      <xdr:nvSpPr>
        <xdr:cNvPr id="77" name="フローチャート: 判断 76"/>
        <xdr:cNvSpPr/>
      </xdr:nvSpPr>
      <xdr:spPr>
        <a:xfrm>
          <a:off x="32385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139700</xdr:rowOff>
    </xdr:from>
    <xdr:to>
      <xdr:col>19</xdr:col>
      <xdr:colOff>187325</xdr:colOff>
      <xdr:row>29</xdr:row>
      <xdr:rowOff>69850</xdr:rowOff>
    </xdr:to>
    <xdr:sp macro="" textlink="">
      <xdr:nvSpPr>
        <xdr:cNvPr id="83" name="楕円 82"/>
        <xdr:cNvSpPr/>
      </xdr:nvSpPr>
      <xdr:spPr>
        <a:xfrm>
          <a:off x="4000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158242</xdr:rowOff>
    </xdr:from>
    <xdr:to>
      <xdr:col>15</xdr:col>
      <xdr:colOff>187325</xdr:colOff>
      <xdr:row>30</xdr:row>
      <xdr:rowOff>88392</xdr:rowOff>
    </xdr:to>
    <xdr:sp macro="" textlink="">
      <xdr:nvSpPr>
        <xdr:cNvPr id="84" name="楕円 83"/>
        <xdr:cNvSpPr/>
      </xdr:nvSpPr>
      <xdr:spPr>
        <a:xfrm>
          <a:off x="3238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30</xdr:row>
      <xdr:rowOff>37592</xdr:rowOff>
    </xdr:to>
    <xdr:cxnSp macro="">
      <xdr:nvCxnSpPr>
        <xdr:cNvPr id="85" name="直線コネクタ 84"/>
        <xdr:cNvCxnSpPr/>
      </xdr:nvCxnSpPr>
      <xdr:spPr>
        <a:xfrm flipV="1">
          <a:off x="3289300" y="5762625"/>
          <a:ext cx="762000" cy="1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86" name="n_1ave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94124</xdr:rowOff>
    </xdr:from>
    <xdr:ext cx="405111" cy="259045"/>
    <xdr:sp macro="" textlink="">
      <xdr:nvSpPr>
        <xdr:cNvPr id="87" name="n_2aveValue有形固定資産減価償却率"/>
        <xdr:cNvSpPr txBox="1"/>
      </xdr:nvSpPr>
      <xdr:spPr>
        <a:xfrm>
          <a:off x="3086744" y="566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86377</xdr:rowOff>
    </xdr:from>
    <xdr:ext cx="405111" cy="259045"/>
    <xdr:sp macro="" textlink="">
      <xdr:nvSpPr>
        <xdr:cNvPr id="88" name="n_1mainValue有形固定資産減価償却率"/>
        <xdr:cNvSpPr txBox="1"/>
      </xdr:nvSpPr>
      <xdr:spPr>
        <a:xfrm>
          <a:off x="38360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79519</xdr:rowOff>
    </xdr:from>
    <xdr:ext cx="405111" cy="259045"/>
    <xdr:sp macro="" textlink="">
      <xdr:nvSpPr>
        <xdr:cNvPr id="89" name="n_2mainValue有形固定資産減価償却率"/>
        <xdr:cNvSpPr txBox="1"/>
      </xdr:nvSpPr>
      <xdr:spPr>
        <a:xfrm>
          <a:off x="3086744" y="599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8" name="直線コネクタ 117"/>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1"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2" name="直線コネクタ 121"/>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3" name="債務償還可能年数平均値テキスト"/>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4" name="フローチャート: 判断 123"/>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
4,686
34.07
3,147,408
2,891,617
142,686
1,923,126
2,235,142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0" name="楕円 69"/>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57785</xdr:rowOff>
    </xdr:from>
    <xdr:to>
      <xdr:col>15</xdr:col>
      <xdr:colOff>101600</xdr:colOff>
      <xdr:row>37</xdr:row>
      <xdr:rowOff>159385</xdr:rowOff>
    </xdr:to>
    <xdr:sp macro="" textlink="">
      <xdr:nvSpPr>
        <xdr:cNvPr id="71" name="楕円 70"/>
        <xdr:cNvSpPr/>
      </xdr:nvSpPr>
      <xdr:spPr>
        <a:xfrm>
          <a:off x="2857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108585</xdr:rowOff>
    </xdr:to>
    <xdr:cxnSp macro="">
      <xdr:nvCxnSpPr>
        <xdr:cNvPr id="72" name="直線コネクタ 71"/>
        <xdr:cNvCxnSpPr/>
      </xdr:nvCxnSpPr>
      <xdr:spPr>
        <a:xfrm flipV="1">
          <a:off x="2908300" y="6416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3"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4"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75"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4462</xdr:rowOff>
    </xdr:from>
    <xdr:ext cx="405111" cy="259045"/>
    <xdr:sp macro="" textlink="">
      <xdr:nvSpPr>
        <xdr:cNvPr id="76" name="n_2mainValue【道路】&#10;有形固定資産減価償却率"/>
        <xdr:cNvSpPr txBox="1"/>
      </xdr:nvSpPr>
      <xdr:spPr>
        <a:xfrm>
          <a:off x="2705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5"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80195</xdr:rowOff>
    </xdr:from>
    <xdr:to>
      <xdr:col>46</xdr:col>
      <xdr:colOff>38100</xdr:colOff>
      <xdr:row>39</xdr:row>
      <xdr:rowOff>10345</xdr:rowOff>
    </xdr:to>
    <xdr:sp macro="" textlink="">
      <xdr:nvSpPr>
        <xdr:cNvPr id="108" name="フローチャート: 判断 107"/>
        <xdr:cNvSpPr/>
      </xdr:nvSpPr>
      <xdr:spPr>
        <a:xfrm>
          <a:off x="8699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130792</xdr:rowOff>
    </xdr:from>
    <xdr:to>
      <xdr:col>50</xdr:col>
      <xdr:colOff>165100</xdr:colOff>
      <xdr:row>42</xdr:row>
      <xdr:rowOff>60942</xdr:rowOff>
    </xdr:to>
    <xdr:sp macro="" textlink="">
      <xdr:nvSpPr>
        <xdr:cNvPr id="114" name="楕円 113"/>
        <xdr:cNvSpPr/>
      </xdr:nvSpPr>
      <xdr:spPr>
        <a:xfrm>
          <a:off x="9588500" y="71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83061</xdr:rowOff>
    </xdr:from>
    <xdr:to>
      <xdr:col>46</xdr:col>
      <xdr:colOff>38100</xdr:colOff>
      <xdr:row>41</xdr:row>
      <xdr:rowOff>13211</xdr:rowOff>
    </xdr:to>
    <xdr:sp macro="" textlink="">
      <xdr:nvSpPr>
        <xdr:cNvPr id="115" name="楕円 114"/>
        <xdr:cNvSpPr/>
      </xdr:nvSpPr>
      <xdr:spPr>
        <a:xfrm>
          <a:off x="8699500" y="69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133861</xdr:rowOff>
    </xdr:from>
    <xdr:to>
      <xdr:col>50</xdr:col>
      <xdr:colOff>114300</xdr:colOff>
      <xdr:row>42</xdr:row>
      <xdr:rowOff>10142</xdr:rowOff>
    </xdr:to>
    <xdr:cxnSp macro="">
      <xdr:nvCxnSpPr>
        <xdr:cNvPr id="116" name="直線コネクタ 115"/>
        <xdr:cNvCxnSpPr/>
      </xdr:nvCxnSpPr>
      <xdr:spPr>
        <a:xfrm>
          <a:off x="8750300" y="6991861"/>
          <a:ext cx="889000" cy="2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17"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26872</xdr:rowOff>
    </xdr:from>
    <xdr:ext cx="534377" cy="259045"/>
    <xdr:sp macro="" textlink="">
      <xdr:nvSpPr>
        <xdr:cNvPr id="118" name="n_2aveValue【道路】&#10;一人当たり延長"/>
        <xdr:cNvSpPr txBox="1"/>
      </xdr:nvSpPr>
      <xdr:spPr>
        <a:xfrm>
          <a:off x="8483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52069</xdr:rowOff>
    </xdr:from>
    <xdr:ext cx="469744" cy="259045"/>
    <xdr:sp macro="" textlink="">
      <xdr:nvSpPr>
        <xdr:cNvPr id="119" name="n_1mainValue【道路】&#10;一人当たり延長"/>
        <xdr:cNvSpPr txBox="1"/>
      </xdr:nvSpPr>
      <xdr:spPr>
        <a:xfrm>
          <a:off x="9391727" y="72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4338</xdr:rowOff>
    </xdr:from>
    <xdr:ext cx="534377" cy="259045"/>
    <xdr:sp macro="" textlink="">
      <xdr:nvSpPr>
        <xdr:cNvPr id="120" name="n_2mainValue【道路】&#10;一人当たり延長"/>
        <xdr:cNvSpPr txBox="1"/>
      </xdr:nvSpPr>
      <xdr:spPr>
        <a:xfrm>
          <a:off x="8483111" y="70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48"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51" name="フローチャート: 判断 150"/>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125222</xdr:rowOff>
    </xdr:from>
    <xdr:to>
      <xdr:col>20</xdr:col>
      <xdr:colOff>38100</xdr:colOff>
      <xdr:row>58</xdr:row>
      <xdr:rowOff>55372</xdr:rowOff>
    </xdr:to>
    <xdr:sp macro="" textlink="">
      <xdr:nvSpPr>
        <xdr:cNvPr id="157" name="楕円 156"/>
        <xdr:cNvSpPr/>
      </xdr:nvSpPr>
      <xdr:spPr>
        <a:xfrm>
          <a:off x="3746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22352</xdr:rowOff>
    </xdr:from>
    <xdr:to>
      <xdr:col>15</xdr:col>
      <xdr:colOff>101600</xdr:colOff>
      <xdr:row>58</xdr:row>
      <xdr:rowOff>123952</xdr:rowOff>
    </xdr:to>
    <xdr:sp macro="" textlink="">
      <xdr:nvSpPr>
        <xdr:cNvPr id="158" name="楕円 157"/>
        <xdr:cNvSpPr/>
      </xdr:nvSpPr>
      <xdr:spPr>
        <a:xfrm>
          <a:off x="2857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xdr:rowOff>
    </xdr:from>
    <xdr:to>
      <xdr:col>19</xdr:col>
      <xdr:colOff>177800</xdr:colOff>
      <xdr:row>58</xdr:row>
      <xdr:rowOff>73152</xdr:rowOff>
    </xdr:to>
    <xdr:cxnSp macro="">
      <xdr:nvCxnSpPr>
        <xdr:cNvPr id="159" name="直線コネクタ 158"/>
        <xdr:cNvCxnSpPr/>
      </xdr:nvCxnSpPr>
      <xdr:spPr>
        <a:xfrm flipV="1">
          <a:off x="2908300" y="99486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0" name="n_1aveValue【橋りょう・トンネル】&#10;有形固定資産減価償却率"/>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126509</xdr:rowOff>
    </xdr:from>
    <xdr:ext cx="405111" cy="259045"/>
    <xdr:sp macro="" textlink="">
      <xdr:nvSpPr>
        <xdr:cNvPr id="161" name="n_2aveValue【橋りょう・トンネル】&#10;有形固定資産減価償却率"/>
        <xdr:cNvSpPr txBox="1"/>
      </xdr:nvSpPr>
      <xdr:spPr>
        <a:xfrm>
          <a:off x="2705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71899</xdr:rowOff>
    </xdr:from>
    <xdr:ext cx="405111" cy="259045"/>
    <xdr:sp macro="" textlink="">
      <xdr:nvSpPr>
        <xdr:cNvPr id="162" name="n_1mainValue【橋りょう・トンネル】&#10;有形固定資産減価償却率"/>
        <xdr:cNvSpPr txBox="1"/>
      </xdr:nvSpPr>
      <xdr:spPr>
        <a:xfrm>
          <a:off x="35820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140479</xdr:rowOff>
    </xdr:from>
    <xdr:ext cx="405111" cy="259045"/>
    <xdr:sp macro="" textlink="">
      <xdr:nvSpPr>
        <xdr:cNvPr id="163" name="n_2mainValue【橋りょう・トンネル】&#10;有形固定資産減価償却率"/>
        <xdr:cNvSpPr txBox="1"/>
      </xdr:nvSpPr>
      <xdr:spPr>
        <a:xfrm>
          <a:off x="2705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92"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23658</xdr:rowOff>
    </xdr:from>
    <xdr:to>
      <xdr:col>46</xdr:col>
      <xdr:colOff>38100</xdr:colOff>
      <xdr:row>63</xdr:row>
      <xdr:rowOff>125258</xdr:rowOff>
    </xdr:to>
    <xdr:sp macro="" textlink="">
      <xdr:nvSpPr>
        <xdr:cNvPr id="195" name="フローチャート: 判断 194"/>
        <xdr:cNvSpPr/>
      </xdr:nvSpPr>
      <xdr:spPr>
        <a:xfrm>
          <a:off x="8699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149262</xdr:rowOff>
    </xdr:from>
    <xdr:to>
      <xdr:col>50</xdr:col>
      <xdr:colOff>165100</xdr:colOff>
      <xdr:row>64</xdr:row>
      <xdr:rowOff>79412</xdr:rowOff>
    </xdr:to>
    <xdr:sp macro="" textlink="">
      <xdr:nvSpPr>
        <xdr:cNvPr id="201" name="楕円 200"/>
        <xdr:cNvSpPr/>
      </xdr:nvSpPr>
      <xdr:spPr>
        <a:xfrm>
          <a:off x="9588500" y="1095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151795</xdr:rowOff>
    </xdr:from>
    <xdr:to>
      <xdr:col>46</xdr:col>
      <xdr:colOff>38100</xdr:colOff>
      <xdr:row>64</xdr:row>
      <xdr:rowOff>81945</xdr:rowOff>
    </xdr:to>
    <xdr:sp macro="" textlink="">
      <xdr:nvSpPr>
        <xdr:cNvPr id="202" name="楕円 201"/>
        <xdr:cNvSpPr/>
      </xdr:nvSpPr>
      <xdr:spPr>
        <a:xfrm>
          <a:off x="8699500" y="109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28612</xdr:rowOff>
    </xdr:from>
    <xdr:to>
      <xdr:col>50</xdr:col>
      <xdr:colOff>114300</xdr:colOff>
      <xdr:row>64</xdr:row>
      <xdr:rowOff>31145</xdr:rowOff>
    </xdr:to>
    <xdr:cxnSp macro="">
      <xdr:nvCxnSpPr>
        <xdr:cNvPr id="203" name="直線コネクタ 202"/>
        <xdr:cNvCxnSpPr/>
      </xdr:nvCxnSpPr>
      <xdr:spPr>
        <a:xfrm flipV="1">
          <a:off x="8750300" y="11001412"/>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04" name="n_1aveValue【橋りょう・トンネル】&#10;一人当たり有形固定資産（償却資産）額"/>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141785</xdr:rowOff>
    </xdr:from>
    <xdr:ext cx="599010" cy="259045"/>
    <xdr:sp macro="" textlink="">
      <xdr:nvSpPr>
        <xdr:cNvPr id="205" name="n_2aveValue【橋りょう・トンネル】&#10;一人当たり有形固定資産（償却資産）額"/>
        <xdr:cNvSpPr txBox="1"/>
      </xdr:nvSpPr>
      <xdr:spPr>
        <a:xfrm>
          <a:off x="8450795" y="106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70539</xdr:rowOff>
    </xdr:from>
    <xdr:ext cx="599010" cy="259045"/>
    <xdr:sp macro="" textlink="">
      <xdr:nvSpPr>
        <xdr:cNvPr id="206" name="n_1mainValue【橋りょう・トンネル】&#10;一人当たり有形固定資産（償却資産）額"/>
        <xdr:cNvSpPr txBox="1"/>
      </xdr:nvSpPr>
      <xdr:spPr>
        <a:xfrm>
          <a:off x="9327095" y="1104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73072</xdr:rowOff>
    </xdr:from>
    <xdr:ext cx="599010" cy="259045"/>
    <xdr:sp macro="" textlink="">
      <xdr:nvSpPr>
        <xdr:cNvPr id="207" name="n_2mainValue【橋りょう・トンネル】&#10;一人当たり有形固定資産（償却資産）額"/>
        <xdr:cNvSpPr txBox="1"/>
      </xdr:nvSpPr>
      <xdr:spPr>
        <a:xfrm>
          <a:off x="8450795" y="1104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37" name="【公営住宅】&#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0" name="フローチャート: 判断 239"/>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154939</xdr:rowOff>
    </xdr:from>
    <xdr:to>
      <xdr:col>20</xdr:col>
      <xdr:colOff>38100</xdr:colOff>
      <xdr:row>82</xdr:row>
      <xdr:rowOff>85089</xdr:rowOff>
    </xdr:to>
    <xdr:sp macro="" textlink="">
      <xdr:nvSpPr>
        <xdr:cNvPr id="246" name="楕円 245"/>
        <xdr:cNvSpPr/>
      </xdr:nvSpPr>
      <xdr:spPr>
        <a:xfrm>
          <a:off x="3746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47" name="楕円 246"/>
        <xdr:cNvSpPr/>
      </xdr:nvSpPr>
      <xdr:spPr>
        <a:xfrm>
          <a:off x="2857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xdr:rowOff>
    </xdr:from>
    <xdr:to>
      <xdr:col>19</xdr:col>
      <xdr:colOff>177800</xdr:colOff>
      <xdr:row>82</xdr:row>
      <xdr:rowOff>34289</xdr:rowOff>
    </xdr:to>
    <xdr:cxnSp macro="">
      <xdr:nvCxnSpPr>
        <xdr:cNvPr id="248" name="直線コネクタ 247"/>
        <xdr:cNvCxnSpPr/>
      </xdr:nvCxnSpPr>
      <xdr:spPr>
        <a:xfrm>
          <a:off x="2908300" y="140608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49"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0"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76216</xdr:rowOff>
    </xdr:from>
    <xdr:ext cx="405111" cy="259045"/>
    <xdr:sp macro="" textlink="">
      <xdr:nvSpPr>
        <xdr:cNvPr id="251" name="n_1mainValue【公営住宅】&#10;有形固定資産減価償却率"/>
        <xdr:cNvSpPr txBox="1"/>
      </xdr:nvSpPr>
      <xdr:spPr>
        <a:xfrm>
          <a:off x="3582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252" name="n_2mainValue【公営住宅】&#10;有形固定資産減価償却率"/>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81" name="【公営住宅】&#10;一人当たり面積平均値テキスト"/>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118111</xdr:rowOff>
    </xdr:from>
    <xdr:to>
      <xdr:col>46</xdr:col>
      <xdr:colOff>38100</xdr:colOff>
      <xdr:row>84</xdr:row>
      <xdr:rowOff>48261</xdr:rowOff>
    </xdr:to>
    <xdr:sp macro="" textlink="">
      <xdr:nvSpPr>
        <xdr:cNvPr id="284" name="フローチャート: 判断 283"/>
        <xdr:cNvSpPr/>
      </xdr:nvSpPr>
      <xdr:spPr>
        <a:xfrm>
          <a:off x="8699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125095</xdr:rowOff>
    </xdr:from>
    <xdr:to>
      <xdr:col>50</xdr:col>
      <xdr:colOff>165100</xdr:colOff>
      <xdr:row>85</xdr:row>
      <xdr:rowOff>55245</xdr:rowOff>
    </xdr:to>
    <xdr:sp macro="" textlink="">
      <xdr:nvSpPr>
        <xdr:cNvPr id="290" name="楕円 289"/>
        <xdr:cNvSpPr/>
      </xdr:nvSpPr>
      <xdr:spPr>
        <a:xfrm>
          <a:off x="9588500" y="1452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136906</xdr:rowOff>
    </xdr:from>
    <xdr:to>
      <xdr:col>46</xdr:col>
      <xdr:colOff>38100</xdr:colOff>
      <xdr:row>85</xdr:row>
      <xdr:rowOff>67056</xdr:rowOff>
    </xdr:to>
    <xdr:sp macro="" textlink="">
      <xdr:nvSpPr>
        <xdr:cNvPr id="291" name="楕円 290"/>
        <xdr:cNvSpPr/>
      </xdr:nvSpPr>
      <xdr:spPr>
        <a:xfrm>
          <a:off x="8699500" y="1453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4445</xdr:rowOff>
    </xdr:from>
    <xdr:to>
      <xdr:col>50</xdr:col>
      <xdr:colOff>114300</xdr:colOff>
      <xdr:row>85</xdr:row>
      <xdr:rowOff>16256</xdr:rowOff>
    </xdr:to>
    <xdr:cxnSp macro="">
      <xdr:nvCxnSpPr>
        <xdr:cNvPr id="292" name="直線コネクタ 291"/>
        <xdr:cNvCxnSpPr/>
      </xdr:nvCxnSpPr>
      <xdr:spPr>
        <a:xfrm flipV="1">
          <a:off x="8750300" y="1457769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293"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64788</xdr:rowOff>
    </xdr:from>
    <xdr:ext cx="469744" cy="259045"/>
    <xdr:sp macro="" textlink="">
      <xdr:nvSpPr>
        <xdr:cNvPr id="294" name="n_2aveValue【公営住宅】&#10;一人当たり面積"/>
        <xdr:cNvSpPr txBox="1"/>
      </xdr:nvSpPr>
      <xdr:spPr>
        <a:xfrm>
          <a:off x="8515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46372</xdr:rowOff>
    </xdr:from>
    <xdr:ext cx="469744" cy="259045"/>
    <xdr:sp macro="" textlink="">
      <xdr:nvSpPr>
        <xdr:cNvPr id="295" name="n_1mainValue【公営住宅】&#10;一人当たり面積"/>
        <xdr:cNvSpPr txBox="1"/>
      </xdr:nvSpPr>
      <xdr:spPr>
        <a:xfrm>
          <a:off x="9391727" y="1461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58183</xdr:rowOff>
    </xdr:from>
    <xdr:ext cx="469744" cy="259045"/>
    <xdr:sp macro="" textlink="">
      <xdr:nvSpPr>
        <xdr:cNvPr id="296" name="n_2mainValue【公営住宅】&#10;一人当たり面積"/>
        <xdr:cNvSpPr txBox="1"/>
      </xdr:nvSpPr>
      <xdr:spPr>
        <a:xfrm>
          <a:off x="8515427" y="1463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7" name="テキスト ボックス 30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8" name="直線コネクタ 30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9" name="テキスト ボックス 30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0" name="直線コネクタ 30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1" name="テキスト ボックス 31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2" name="直線コネクタ 31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3" name="テキスト ボックス 31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4" name="直線コネクタ 31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5" name="テキスト ボックス 31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5335</xdr:rowOff>
    </xdr:from>
    <xdr:to>
      <xdr:col>24</xdr:col>
      <xdr:colOff>62865</xdr:colOff>
      <xdr:row>107</xdr:row>
      <xdr:rowOff>73913</xdr:rowOff>
    </xdr:to>
    <xdr:cxnSp macro="">
      <xdr:nvCxnSpPr>
        <xdr:cNvPr id="319" name="直線コネクタ 318"/>
        <xdr:cNvCxnSpPr/>
      </xdr:nvCxnSpPr>
      <xdr:spPr>
        <a:xfrm flipV="1">
          <a:off x="4634865" y="17150335"/>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77740</xdr:rowOff>
    </xdr:from>
    <xdr:ext cx="405111" cy="259045"/>
    <xdr:sp macro="" textlink="">
      <xdr:nvSpPr>
        <xdr:cNvPr id="320" name="【港湾・漁港】&#10;有形固定資産減価償却率最小値テキスト"/>
        <xdr:cNvSpPr txBox="1"/>
      </xdr:nvSpPr>
      <xdr:spPr>
        <a:xfrm>
          <a:off x="4673600" y="1842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73913</xdr:rowOff>
    </xdr:from>
    <xdr:to>
      <xdr:col>24</xdr:col>
      <xdr:colOff>152400</xdr:colOff>
      <xdr:row>107</xdr:row>
      <xdr:rowOff>73913</xdr:rowOff>
    </xdr:to>
    <xdr:cxnSp macro="">
      <xdr:nvCxnSpPr>
        <xdr:cNvPr id="321" name="直線コネクタ 320"/>
        <xdr:cNvCxnSpPr/>
      </xdr:nvCxnSpPr>
      <xdr:spPr>
        <a:xfrm>
          <a:off x="4546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123462</xdr:rowOff>
    </xdr:from>
    <xdr:ext cx="405111" cy="259045"/>
    <xdr:sp macro="" textlink="">
      <xdr:nvSpPr>
        <xdr:cNvPr id="322" name="【港湾・漁港】&#10;有形固定資産減価償却率最大値テキスト"/>
        <xdr:cNvSpPr txBox="1"/>
      </xdr:nvSpPr>
      <xdr:spPr>
        <a:xfrm>
          <a:off x="4673600" y="1692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5335</xdr:rowOff>
    </xdr:from>
    <xdr:to>
      <xdr:col>24</xdr:col>
      <xdr:colOff>152400</xdr:colOff>
      <xdr:row>100</xdr:row>
      <xdr:rowOff>5335</xdr:rowOff>
    </xdr:to>
    <xdr:cxnSp macro="">
      <xdr:nvCxnSpPr>
        <xdr:cNvPr id="323" name="直線コネクタ 322"/>
        <xdr:cNvCxnSpPr/>
      </xdr:nvCxnSpPr>
      <xdr:spPr>
        <a:xfrm>
          <a:off x="4546600" y="1715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67835</xdr:rowOff>
    </xdr:from>
    <xdr:ext cx="405111" cy="259045"/>
    <xdr:sp macro="" textlink="">
      <xdr:nvSpPr>
        <xdr:cNvPr id="324" name="【港湾・漁港】&#10;有形固定資産減価償却率平均値テキスト"/>
        <xdr:cNvSpPr txBox="1"/>
      </xdr:nvSpPr>
      <xdr:spPr>
        <a:xfrm>
          <a:off x="4673600" y="17727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89408</xdr:rowOff>
    </xdr:from>
    <xdr:to>
      <xdr:col>24</xdr:col>
      <xdr:colOff>114300</xdr:colOff>
      <xdr:row>104</xdr:row>
      <xdr:rowOff>19558</xdr:rowOff>
    </xdr:to>
    <xdr:sp macro="" textlink="">
      <xdr:nvSpPr>
        <xdr:cNvPr id="325" name="フローチャート: 判断 324"/>
        <xdr:cNvSpPr/>
      </xdr:nvSpPr>
      <xdr:spPr>
        <a:xfrm>
          <a:off x="4584700" y="1774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121413</xdr:rowOff>
    </xdr:from>
    <xdr:to>
      <xdr:col>20</xdr:col>
      <xdr:colOff>38100</xdr:colOff>
      <xdr:row>104</xdr:row>
      <xdr:rowOff>51563</xdr:rowOff>
    </xdr:to>
    <xdr:sp macro="" textlink="">
      <xdr:nvSpPr>
        <xdr:cNvPr id="326" name="フローチャート: 判断 325"/>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13970</xdr:rowOff>
    </xdr:from>
    <xdr:to>
      <xdr:col>15</xdr:col>
      <xdr:colOff>101600</xdr:colOff>
      <xdr:row>103</xdr:row>
      <xdr:rowOff>115570</xdr:rowOff>
    </xdr:to>
    <xdr:sp macro="" textlink="">
      <xdr:nvSpPr>
        <xdr:cNvPr id="327" name="フローチャート: 判断 326"/>
        <xdr:cNvSpPr/>
      </xdr:nvSpPr>
      <xdr:spPr>
        <a:xfrm>
          <a:off x="2857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333" name="楕円 332"/>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334" name="楕円 333"/>
        <xdr:cNvSpPr/>
      </xdr:nvSpPr>
      <xdr:spPr>
        <a:xfrm>
          <a:off x="2857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105</xdr:row>
      <xdr:rowOff>5335</xdr:rowOff>
    </xdr:to>
    <xdr:cxnSp macro="">
      <xdr:nvCxnSpPr>
        <xdr:cNvPr id="335" name="直線コネクタ 334"/>
        <xdr:cNvCxnSpPr/>
      </xdr:nvCxnSpPr>
      <xdr:spPr>
        <a:xfrm flipV="1">
          <a:off x="2908300" y="1796415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68090</xdr:rowOff>
    </xdr:from>
    <xdr:ext cx="405111" cy="259045"/>
    <xdr:sp macro="" textlink="">
      <xdr:nvSpPr>
        <xdr:cNvPr id="336" name="n_1aveValue【港湾・漁港】&#10;有形固定資産減価償却率"/>
        <xdr:cNvSpPr txBox="1"/>
      </xdr:nvSpPr>
      <xdr:spPr>
        <a:xfrm>
          <a:off x="35820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337" name="n_2aveValue【港湾・漁港】&#10;有形固定資産減価償却率"/>
        <xdr:cNvSpPr txBox="1"/>
      </xdr:nvSpPr>
      <xdr:spPr>
        <a:xfrm>
          <a:off x="2705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3827</xdr:rowOff>
    </xdr:from>
    <xdr:ext cx="405111" cy="259045"/>
    <xdr:sp macro="" textlink="">
      <xdr:nvSpPr>
        <xdr:cNvPr id="338" name="n_1mainValue【港湾・漁港】&#10;有形固定資産減価償却率"/>
        <xdr:cNvSpPr txBox="1"/>
      </xdr:nvSpPr>
      <xdr:spPr>
        <a:xfrm>
          <a:off x="3582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47262</xdr:rowOff>
    </xdr:from>
    <xdr:ext cx="405111" cy="259045"/>
    <xdr:sp macro="" textlink="">
      <xdr:nvSpPr>
        <xdr:cNvPr id="339" name="n_2mainValue【港湾・漁港】&#10;有形固定資産減価償却率"/>
        <xdr:cNvSpPr txBox="1"/>
      </xdr:nvSpPr>
      <xdr:spPr>
        <a:xfrm>
          <a:off x="2705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1" name="テキスト ボックス 35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53" name="テキスト ボックス 352"/>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5" name="テキスト ボックス 35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57" name="テキスト ボックス 356"/>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59" name="テキスト ボックス 358"/>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1" name="テキスト ボックス 36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73628</xdr:rowOff>
    </xdr:from>
    <xdr:to>
      <xdr:col>54</xdr:col>
      <xdr:colOff>189865</xdr:colOff>
      <xdr:row>108</xdr:row>
      <xdr:rowOff>140981</xdr:rowOff>
    </xdr:to>
    <xdr:cxnSp macro="">
      <xdr:nvCxnSpPr>
        <xdr:cNvPr id="363" name="直線コネクタ 362"/>
        <xdr:cNvCxnSpPr/>
      </xdr:nvCxnSpPr>
      <xdr:spPr>
        <a:xfrm flipV="1">
          <a:off x="10476865" y="17390078"/>
          <a:ext cx="0" cy="126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144808</xdr:rowOff>
    </xdr:from>
    <xdr:ext cx="534377" cy="259045"/>
    <xdr:sp macro="" textlink="">
      <xdr:nvSpPr>
        <xdr:cNvPr id="364" name="【港湾・漁港】&#10;一人当たり有形固定資産（償却資産）額最小値テキスト"/>
        <xdr:cNvSpPr txBox="1"/>
      </xdr:nvSpPr>
      <xdr:spPr>
        <a:xfrm>
          <a:off x="10515600" y="1866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140981</xdr:rowOff>
    </xdr:from>
    <xdr:to>
      <xdr:col>55</xdr:col>
      <xdr:colOff>88900</xdr:colOff>
      <xdr:row>108</xdr:row>
      <xdr:rowOff>140981</xdr:rowOff>
    </xdr:to>
    <xdr:cxnSp macro="">
      <xdr:nvCxnSpPr>
        <xdr:cNvPr id="365" name="直線コネクタ 364"/>
        <xdr:cNvCxnSpPr/>
      </xdr:nvCxnSpPr>
      <xdr:spPr>
        <a:xfrm>
          <a:off x="10388600" y="1865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20305</xdr:rowOff>
    </xdr:from>
    <xdr:ext cx="690189" cy="259045"/>
    <xdr:sp macro="" textlink="">
      <xdr:nvSpPr>
        <xdr:cNvPr id="366" name="【港湾・漁港】&#10;一人当たり有形固定資産（償却資産）額最大値テキスト"/>
        <xdr:cNvSpPr txBox="1"/>
      </xdr:nvSpPr>
      <xdr:spPr>
        <a:xfrm>
          <a:off x="10515600" y="17165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73628</xdr:rowOff>
    </xdr:from>
    <xdr:to>
      <xdr:col>55</xdr:col>
      <xdr:colOff>88900</xdr:colOff>
      <xdr:row>101</xdr:row>
      <xdr:rowOff>73628</xdr:rowOff>
    </xdr:to>
    <xdr:cxnSp macro="">
      <xdr:nvCxnSpPr>
        <xdr:cNvPr id="367" name="直線コネクタ 366"/>
        <xdr:cNvCxnSpPr/>
      </xdr:nvCxnSpPr>
      <xdr:spPr>
        <a:xfrm>
          <a:off x="10388600" y="1739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93978</xdr:rowOff>
    </xdr:from>
    <xdr:ext cx="599010" cy="259045"/>
    <xdr:sp macro="" textlink="">
      <xdr:nvSpPr>
        <xdr:cNvPr id="368" name="【港湾・漁港】&#10;一人当たり有形固定資産（償却資産）額平均値テキスト"/>
        <xdr:cNvSpPr txBox="1"/>
      </xdr:nvSpPr>
      <xdr:spPr>
        <a:xfrm>
          <a:off x="10515600" y="18267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115551</xdr:rowOff>
    </xdr:from>
    <xdr:to>
      <xdr:col>55</xdr:col>
      <xdr:colOff>50800</xdr:colOff>
      <xdr:row>107</xdr:row>
      <xdr:rowOff>45701</xdr:rowOff>
    </xdr:to>
    <xdr:sp macro="" textlink="">
      <xdr:nvSpPr>
        <xdr:cNvPr id="369" name="フローチャート: 判断 368"/>
        <xdr:cNvSpPr/>
      </xdr:nvSpPr>
      <xdr:spPr>
        <a:xfrm>
          <a:off x="10426700" y="182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44326</xdr:rowOff>
    </xdr:from>
    <xdr:to>
      <xdr:col>50</xdr:col>
      <xdr:colOff>165100</xdr:colOff>
      <xdr:row>107</xdr:row>
      <xdr:rowOff>145926</xdr:rowOff>
    </xdr:to>
    <xdr:sp macro="" textlink="">
      <xdr:nvSpPr>
        <xdr:cNvPr id="370" name="フローチャート: 判断 369"/>
        <xdr:cNvSpPr/>
      </xdr:nvSpPr>
      <xdr:spPr>
        <a:xfrm>
          <a:off x="9588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162323</xdr:rowOff>
    </xdr:from>
    <xdr:to>
      <xdr:col>46</xdr:col>
      <xdr:colOff>38100</xdr:colOff>
      <xdr:row>106</xdr:row>
      <xdr:rowOff>92473</xdr:rowOff>
    </xdr:to>
    <xdr:sp macro="" textlink="">
      <xdr:nvSpPr>
        <xdr:cNvPr id="371" name="フローチャート: 判断 370"/>
        <xdr:cNvSpPr/>
      </xdr:nvSpPr>
      <xdr:spPr>
        <a:xfrm>
          <a:off x="8699500" y="1816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110892</xdr:rowOff>
    </xdr:from>
    <xdr:to>
      <xdr:col>50</xdr:col>
      <xdr:colOff>165100</xdr:colOff>
      <xdr:row>108</xdr:row>
      <xdr:rowOff>41042</xdr:rowOff>
    </xdr:to>
    <xdr:sp macro="" textlink="">
      <xdr:nvSpPr>
        <xdr:cNvPr id="377" name="楕円 376"/>
        <xdr:cNvSpPr/>
      </xdr:nvSpPr>
      <xdr:spPr>
        <a:xfrm>
          <a:off x="9588500" y="184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113871</xdr:rowOff>
    </xdr:from>
    <xdr:to>
      <xdr:col>46</xdr:col>
      <xdr:colOff>38100</xdr:colOff>
      <xdr:row>108</xdr:row>
      <xdr:rowOff>44021</xdr:rowOff>
    </xdr:to>
    <xdr:sp macro="" textlink="">
      <xdr:nvSpPr>
        <xdr:cNvPr id="378" name="楕円 377"/>
        <xdr:cNvSpPr/>
      </xdr:nvSpPr>
      <xdr:spPr>
        <a:xfrm>
          <a:off x="8699500" y="1845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161692</xdr:rowOff>
    </xdr:from>
    <xdr:to>
      <xdr:col>50</xdr:col>
      <xdr:colOff>114300</xdr:colOff>
      <xdr:row>107</xdr:row>
      <xdr:rowOff>164671</xdr:rowOff>
    </xdr:to>
    <xdr:cxnSp macro="">
      <xdr:nvCxnSpPr>
        <xdr:cNvPr id="379" name="直線コネクタ 378"/>
        <xdr:cNvCxnSpPr/>
      </xdr:nvCxnSpPr>
      <xdr:spPr>
        <a:xfrm flipV="1">
          <a:off x="8750300" y="18506842"/>
          <a:ext cx="8890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162453</xdr:rowOff>
    </xdr:from>
    <xdr:ext cx="599010" cy="259045"/>
    <xdr:sp macro="" textlink="">
      <xdr:nvSpPr>
        <xdr:cNvPr id="380" name="n_1aveValue【港湾・漁港】&#10;一人当たり有形固定資産（償却資産）額"/>
        <xdr:cNvSpPr txBox="1"/>
      </xdr:nvSpPr>
      <xdr:spPr>
        <a:xfrm>
          <a:off x="93270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104</xdr:row>
      <xdr:rowOff>109000</xdr:rowOff>
    </xdr:from>
    <xdr:ext cx="690189" cy="259045"/>
    <xdr:sp macro="" textlink="">
      <xdr:nvSpPr>
        <xdr:cNvPr id="381" name="n_2aveValue【港湾・漁港】&#10;一人当たり有形固定資産（償却資産）額"/>
        <xdr:cNvSpPr txBox="1"/>
      </xdr:nvSpPr>
      <xdr:spPr>
        <a:xfrm>
          <a:off x="8405205" y="17939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32169</xdr:rowOff>
    </xdr:from>
    <xdr:ext cx="599010" cy="259045"/>
    <xdr:sp macro="" textlink="">
      <xdr:nvSpPr>
        <xdr:cNvPr id="382" name="n_1mainValue【港湾・漁港】&#10;一人当たり有形固定資産（償却資産）額"/>
        <xdr:cNvSpPr txBox="1"/>
      </xdr:nvSpPr>
      <xdr:spPr>
        <a:xfrm>
          <a:off x="9327095" y="1854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35148</xdr:rowOff>
    </xdr:from>
    <xdr:ext cx="599010" cy="259045"/>
    <xdr:sp macro="" textlink="">
      <xdr:nvSpPr>
        <xdr:cNvPr id="383" name="n_2mainValue【港湾・漁港】&#10;一人当たり有形固定資産（償却資産）額"/>
        <xdr:cNvSpPr txBox="1"/>
      </xdr:nvSpPr>
      <xdr:spPr>
        <a:xfrm>
          <a:off x="8450795" y="1855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4" name="直線コネクタ 3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5" name="テキスト ボックス 39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6" name="直線コネクタ 3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7" name="テキスト ボックス 3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8" name="直線コネクタ 3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9" name="テキスト ボックス 3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0" name="直線コネクタ 3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1" name="テキスト ボックス 4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2" name="直線コネクタ 4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3" name="テキスト ボックス 4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4" name="直線コネクタ 4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5" name="テキスト ボックス 40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409" name="直線コネクタ 408"/>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410"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411" name="直線コネクタ 410"/>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3" name="直線コネクタ 41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414"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15" name="フローチャート: 判断 414"/>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416" name="フローチャート: 判断 415"/>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17" name="フローチャート: 判断 41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97246</xdr:rowOff>
    </xdr:from>
    <xdr:to>
      <xdr:col>81</xdr:col>
      <xdr:colOff>101600</xdr:colOff>
      <xdr:row>35</xdr:row>
      <xdr:rowOff>27396</xdr:rowOff>
    </xdr:to>
    <xdr:sp macro="" textlink="">
      <xdr:nvSpPr>
        <xdr:cNvPr id="423" name="楕円 422"/>
        <xdr:cNvSpPr/>
      </xdr:nvSpPr>
      <xdr:spPr>
        <a:xfrm>
          <a:off x="15430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18869</xdr:rowOff>
    </xdr:from>
    <xdr:to>
      <xdr:col>76</xdr:col>
      <xdr:colOff>165100</xdr:colOff>
      <xdr:row>34</xdr:row>
      <xdr:rowOff>120469</xdr:rowOff>
    </xdr:to>
    <xdr:sp macro="" textlink="">
      <xdr:nvSpPr>
        <xdr:cNvPr id="424" name="楕円 423"/>
        <xdr:cNvSpPr/>
      </xdr:nvSpPr>
      <xdr:spPr>
        <a:xfrm>
          <a:off x="145415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69669</xdr:rowOff>
    </xdr:from>
    <xdr:to>
      <xdr:col>81</xdr:col>
      <xdr:colOff>50800</xdr:colOff>
      <xdr:row>34</xdr:row>
      <xdr:rowOff>148046</xdr:rowOff>
    </xdr:to>
    <xdr:cxnSp macro="">
      <xdr:nvCxnSpPr>
        <xdr:cNvPr id="425" name="直線コネクタ 424"/>
        <xdr:cNvCxnSpPr/>
      </xdr:nvCxnSpPr>
      <xdr:spPr>
        <a:xfrm>
          <a:off x="14592300" y="58989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426" name="n_1aveValue【認定こども園・幼稚園・保育所】&#10;有形固定資産減価償却率"/>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427"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43923</xdr:rowOff>
    </xdr:from>
    <xdr:ext cx="405111" cy="259045"/>
    <xdr:sp macro="" textlink="">
      <xdr:nvSpPr>
        <xdr:cNvPr id="428" name="n_1mainValue【認定こども園・幼稚園・保育所】&#10;有形固定資産減価償却率"/>
        <xdr:cNvSpPr txBox="1"/>
      </xdr:nvSpPr>
      <xdr:spPr>
        <a:xfrm>
          <a:off x="152660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136996</xdr:rowOff>
    </xdr:from>
    <xdr:ext cx="405111" cy="259045"/>
    <xdr:sp macro="" textlink="">
      <xdr:nvSpPr>
        <xdr:cNvPr id="429" name="n_2mainValue【認定こども園・幼稚園・保育所】&#10;有形固定資産減価償却率"/>
        <xdr:cNvSpPr txBox="1"/>
      </xdr:nvSpPr>
      <xdr:spPr>
        <a:xfrm>
          <a:off x="14389744"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0" name="直線コネクタ 4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1" name="テキスト ボックス 4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2" name="直線コネクタ 4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3" name="テキスト ボックス 4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4" name="直線コネクタ 4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5" name="テキスト ボックス 4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6" name="直線コネクタ 4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7" name="テキスト ボックス 4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8" name="直線コネクタ 4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9" name="テキスト ボックス 4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0" name="直線コネクタ 4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1" name="テキスト ボックス 4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55" name="直線コネクタ 454"/>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56"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57" name="直線コネクタ 456"/>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58"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59" name="直線コネクタ 458"/>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460"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61" name="フローチャート: 判断 460"/>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62" name="フローチャート: 判断 461"/>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111941</xdr:rowOff>
    </xdr:from>
    <xdr:to>
      <xdr:col>107</xdr:col>
      <xdr:colOff>101600</xdr:colOff>
      <xdr:row>39</xdr:row>
      <xdr:rowOff>42091</xdr:rowOff>
    </xdr:to>
    <xdr:sp macro="" textlink="">
      <xdr:nvSpPr>
        <xdr:cNvPr id="463" name="フローチャート: 判断 462"/>
        <xdr:cNvSpPr/>
      </xdr:nvSpPr>
      <xdr:spPr>
        <a:xfrm>
          <a:off x="20383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134801</xdr:rowOff>
    </xdr:from>
    <xdr:to>
      <xdr:col>112</xdr:col>
      <xdr:colOff>38100</xdr:colOff>
      <xdr:row>40</xdr:row>
      <xdr:rowOff>64951</xdr:rowOff>
    </xdr:to>
    <xdr:sp macro="" textlink="">
      <xdr:nvSpPr>
        <xdr:cNvPr id="469" name="楕円 468"/>
        <xdr:cNvSpPr/>
      </xdr:nvSpPr>
      <xdr:spPr>
        <a:xfrm>
          <a:off x="21272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20501</xdr:rowOff>
    </xdr:from>
    <xdr:to>
      <xdr:col>107</xdr:col>
      <xdr:colOff>101600</xdr:colOff>
      <xdr:row>40</xdr:row>
      <xdr:rowOff>122101</xdr:rowOff>
    </xdr:to>
    <xdr:sp macro="" textlink="">
      <xdr:nvSpPr>
        <xdr:cNvPr id="470" name="楕円 469"/>
        <xdr:cNvSpPr/>
      </xdr:nvSpPr>
      <xdr:spPr>
        <a:xfrm>
          <a:off x="20383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14151</xdr:rowOff>
    </xdr:from>
    <xdr:to>
      <xdr:col>111</xdr:col>
      <xdr:colOff>177800</xdr:colOff>
      <xdr:row>40</xdr:row>
      <xdr:rowOff>71301</xdr:rowOff>
    </xdr:to>
    <xdr:cxnSp macro="">
      <xdr:nvCxnSpPr>
        <xdr:cNvPr id="471" name="直線コネクタ 470"/>
        <xdr:cNvCxnSpPr/>
      </xdr:nvCxnSpPr>
      <xdr:spPr>
        <a:xfrm flipV="1">
          <a:off x="20434300" y="687215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122300</xdr:rowOff>
    </xdr:from>
    <xdr:ext cx="469744" cy="259045"/>
    <xdr:sp macro="" textlink="">
      <xdr:nvSpPr>
        <xdr:cNvPr id="472" name="n_1aveValue【認定こども園・幼稚園・保育所】&#10;一人当たり面積"/>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58619</xdr:rowOff>
    </xdr:from>
    <xdr:ext cx="469744" cy="259045"/>
    <xdr:sp macro="" textlink="">
      <xdr:nvSpPr>
        <xdr:cNvPr id="473" name="n_2aveValue【認定こども園・幼稚園・保育所】&#10;一人当たり面積"/>
        <xdr:cNvSpPr txBox="1"/>
      </xdr:nvSpPr>
      <xdr:spPr>
        <a:xfrm>
          <a:off x="20199427" y="64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56078</xdr:rowOff>
    </xdr:from>
    <xdr:ext cx="469744" cy="259045"/>
    <xdr:sp macro="" textlink="">
      <xdr:nvSpPr>
        <xdr:cNvPr id="474" name="n_1mainValue【認定こども園・幼稚園・保育所】&#10;一人当たり面積"/>
        <xdr:cNvSpPr txBox="1"/>
      </xdr:nvSpPr>
      <xdr:spPr>
        <a:xfrm>
          <a:off x="210757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113228</xdr:rowOff>
    </xdr:from>
    <xdr:ext cx="469744" cy="259045"/>
    <xdr:sp macro="" textlink="">
      <xdr:nvSpPr>
        <xdr:cNvPr id="475" name="n_2mainValue【認定こども園・幼稚園・保育所】&#10;一人当たり面積"/>
        <xdr:cNvSpPr txBox="1"/>
      </xdr:nvSpPr>
      <xdr:spPr>
        <a:xfrm>
          <a:off x="20199427" y="697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6" name="テキスト ボックス 48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7" name="直線コネクタ 4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8" name="テキスト ボックス 4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9" name="直線コネクタ 4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0" name="テキスト ボックス 4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1" name="直線コネクタ 4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2" name="テキスト ボックス 4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3" name="直線コネクタ 4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4" name="テキスト ボックス 4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5" name="直線コネクタ 4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6" name="テキスト ボックス 49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500" name="直線コネクタ 499"/>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501"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502" name="直線コネクタ 501"/>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503"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504" name="直線コネクタ 503"/>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505"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06" name="フローチャート: 判断 505"/>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07" name="フローチャート: 判断 506"/>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08" name="フローチャート: 判断 507"/>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105410</xdr:rowOff>
    </xdr:from>
    <xdr:to>
      <xdr:col>81</xdr:col>
      <xdr:colOff>101600</xdr:colOff>
      <xdr:row>58</xdr:row>
      <xdr:rowOff>35560</xdr:rowOff>
    </xdr:to>
    <xdr:sp macro="" textlink="">
      <xdr:nvSpPr>
        <xdr:cNvPr id="514" name="楕円 513"/>
        <xdr:cNvSpPr/>
      </xdr:nvSpPr>
      <xdr:spPr>
        <a:xfrm>
          <a:off x="1543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139700</xdr:rowOff>
    </xdr:from>
    <xdr:to>
      <xdr:col>76</xdr:col>
      <xdr:colOff>165100</xdr:colOff>
      <xdr:row>58</xdr:row>
      <xdr:rowOff>69850</xdr:rowOff>
    </xdr:to>
    <xdr:sp macro="" textlink="">
      <xdr:nvSpPr>
        <xdr:cNvPr id="515" name="楕円 514"/>
        <xdr:cNvSpPr/>
      </xdr:nvSpPr>
      <xdr:spPr>
        <a:xfrm>
          <a:off x="1454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156210</xdr:rowOff>
    </xdr:from>
    <xdr:to>
      <xdr:col>81</xdr:col>
      <xdr:colOff>50800</xdr:colOff>
      <xdr:row>58</xdr:row>
      <xdr:rowOff>19050</xdr:rowOff>
    </xdr:to>
    <xdr:cxnSp macro="">
      <xdr:nvCxnSpPr>
        <xdr:cNvPr id="516" name="直線コネクタ 515"/>
        <xdr:cNvCxnSpPr/>
      </xdr:nvCxnSpPr>
      <xdr:spPr>
        <a:xfrm flipV="1">
          <a:off x="14592300" y="9928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17"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18"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52087</xdr:rowOff>
    </xdr:from>
    <xdr:ext cx="405111" cy="259045"/>
    <xdr:sp macro="" textlink="">
      <xdr:nvSpPr>
        <xdr:cNvPr id="519" name="n_1mainValue【学校施設】&#10;有形固定資産減価償却率"/>
        <xdr:cNvSpPr txBox="1"/>
      </xdr:nvSpPr>
      <xdr:spPr>
        <a:xfrm>
          <a:off x="15266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86377</xdr:rowOff>
    </xdr:from>
    <xdr:ext cx="405111" cy="259045"/>
    <xdr:sp macro="" textlink="">
      <xdr:nvSpPr>
        <xdr:cNvPr id="520" name="n_2mainValue【学校施設】&#10;有形固定資産減価償却率"/>
        <xdr:cNvSpPr txBox="1"/>
      </xdr:nvSpPr>
      <xdr:spPr>
        <a:xfrm>
          <a:off x="14389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31" name="直線コネクタ 53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2" name="テキスト ボックス 53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5" name="直線コネクタ 53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6" name="テキスト ボックス 53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39" name="直線コネクタ 53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86377</xdr:rowOff>
    </xdr:from>
    <xdr:ext cx="531299" cy="259045"/>
    <xdr:sp macro="" textlink="">
      <xdr:nvSpPr>
        <xdr:cNvPr id="540" name="テキスト ボックス 539"/>
        <xdr:cNvSpPr txBox="1"/>
      </xdr:nvSpPr>
      <xdr:spPr>
        <a:xfrm>
          <a:off x="17756701" y="985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1" name="直線コネクタ 54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42" name="テキスト ボックス 541"/>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3" name="直線コネクタ 54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29227</xdr:rowOff>
    </xdr:from>
    <xdr:ext cx="531299" cy="259045"/>
    <xdr:sp macro="" textlink="">
      <xdr:nvSpPr>
        <xdr:cNvPr id="544" name="テキスト ボックス 543"/>
        <xdr:cNvSpPr txBox="1"/>
      </xdr:nvSpPr>
      <xdr:spPr>
        <a:xfrm>
          <a:off x="1775670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119253</xdr:rowOff>
    </xdr:from>
    <xdr:to>
      <xdr:col>116</xdr:col>
      <xdr:colOff>62864</xdr:colOff>
      <xdr:row>63</xdr:row>
      <xdr:rowOff>111061</xdr:rowOff>
    </xdr:to>
    <xdr:cxnSp macro="">
      <xdr:nvCxnSpPr>
        <xdr:cNvPr id="548" name="直線コネクタ 547"/>
        <xdr:cNvCxnSpPr/>
      </xdr:nvCxnSpPr>
      <xdr:spPr>
        <a:xfrm flipV="1">
          <a:off x="22160864" y="9549003"/>
          <a:ext cx="0" cy="1363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114888</xdr:rowOff>
    </xdr:from>
    <xdr:ext cx="469744" cy="259045"/>
    <xdr:sp macro="" textlink="">
      <xdr:nvSpPr>
        <xdr:cNvPr id="549" name="【学校施設】&#10;一人当たり面積最小値テキスト"/>
        <xdr:cNvSpPr txBox="1"/>
      </xdr:nvSpPr>
      <xdr:spPr>
        <a:xfrm>
          <a:off x="22199600" y="109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111061</xdr:rowOff>
    </xdr:from>
    <xdr:to>
      <xdr:col>116</xdr:col>
      <xdr:colOff>152400</xdr:colOff>
      <xdr:row>63</xdr:row>
      <xdr:rowOff>111061</xdr:rowOff>
    </xdr:to>
    <xdr:cxnSp macro="">
      <xdr:nvCxnSpPr>
        <xdr:cNvPr id="550" name="直線コネクタ 549"/>
        <xdr:cNvCxnSpPr/>
      </xdr:nvCxnSpPr>
      <xdr:spPr>
        <a:xfrm>
          <a:off x="22072600" y="10912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65930</xdr:rowOff>
    </xdr:from>
    <xdr:ext cx="534377" cy="259045"/>
    <xdr:sp macro="" textlink="">
      <xdr:nvSpPr>
        <xdr:cNvPr id="551" name="【学校施設】&#10;一人当たり面積最大値テキスト"/>
        <xdr:cNvSpPr txBox="1"/>
      </xdr:nvSpPr>
      <xdr:spPr>
        <a:xfrm>
          <a:off x="22199600" y="93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119253</xdr:rowOff>
    </xdr:from>
    <xdr:to>
      <xdr:col>116</xdr:col>
      <xdr:colOff>152400</xdr:colOff>
      <xdr:row>55</xdr:row>
      <xdr:rowOff>119253</xdr:rowOff>
    </xdr:to>
    <xdr:cxnSp macro="">
      <xdr:nvCxnSpPr>
        <xdr:cNvPr id="552" name="直線コネクタ 551"/>
        <xdr:cNvCxnSpPr/>
      </xdr:nvCxnSpPr>
      <xdr:spPr>
        <a:xfrm>
          <a:off x="22072600" y="954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59072</xdr:rowOff>
    </xdr:from>
    <xdr:ext cx="469744" cy="259045"/>
    <xdr:sp macro="" textlink="">
      <xdr:nvSpPr>
        <xdr:cNvPr id="553" name="【学校施設】&#10;一人当たり面積平均値テキスト"/>
        <xdr:cNvSpPr txBox="1"/>
      </xdr:nvSpPr>
      <xdr:spPr>
        <a:xfrm>
          <a:off x="22199600" y="10688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80645</xdr:rowOff>
    </xdr:from>
    <xdr:to>
      <xdr:col>116</xdr:col>
      <xdr:colOff>114300</xdr:colOff>
      <xdr:row>63</xdr:row>
      <xdr:rowOff>10795</xdr:rowOff>
    </xdr:to>
    <xdr:sp macro="" textlink="">
      <xdr:nvSpPr>
        <xdr:cNvPr id="554" name="フローチャート: 判断 553"/>
        <xdr:cNvSpPr/>
      </xdr:nvSpPr>
      <xdr:spPr>
        <a:xfrm>
          <a:off x="221107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76644</xdr:rowOff>
    </xdr:from>
    <xdr:to>
      <xdr:col>112</xdr:col>
      <xdr:colOff>38100</xdr:colOff>
      <xdr:row>63</xdr:row>
      <xdr:rowOff>6794</xdr:rowOff>
    </xdr:to>
    <xdr:sp macro="" textlink="">
      <xdr:nvSpPr>
        <xdr:cNvPr id="555" name="フローチャート: 判断 554"/>
        <xdr:cNvSpPr/>
      </xdr:nvSpPr>
      <xdr:spPr>
        <a:xfrm>
          <a:off x="21272500" y="1070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104457</xdr:rowOff>
    </xdr:from>
    <xdr:to>
      <xdr:col>107</xdr:col>
      <xdr:colOff>101600</xdr:colOff>
      <xdr:row>63</xdr:row>
      <xdr:rowOff>34607</xdr:rowOff>
    </xdr:to>
    <xdr:sp macro="" textlink="">
      <xdr:nvSpPr>
        <xdr:cNvPr id="556" name="フローチャート: 判断 555"/>
        <xdr:cNvSpPr/>
      </xdr:nvSpPr>
      <xdr:spPr>
        <a:xfrm>
          <a:off x="20383500" y="1073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88550</xdr:rowOff>
    </xdr:from>
    <xdr:to>
      <xdr:col>112</xdr:col>
      <xdr:colOff>38100</xdr:colOff>
      <xdr:row>64</xdr:row>
      <xdr:rowOff>18700</xdr:rowOff>
    </xdr:to>
    <xdr:sp macro="" textlink="">
      <xdr:nvSpPr>
        <xdr:cNvPr id="562" name="楕円 561"/>
        <xdr:cNvSpPr/>
      </xdr:nvSpPr>
      <xdr:spPr>
        <a:xfrm>
          <a:off x="21272500" y="108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52642</xdr:rowOff>
    </xdr:from>
    <xdr:to>
      <xdr:col>107</xdr:col>
      <xdr:colOff>101600</xdr:colOff>
      <xdr:row>63</xdr:row>
      <xdr:rowOff>154242</xdr:rowOff>
    </xdr:to>
    <xdr:sp macro="" textlink="">
      <xdr:nvSpPr>
        <xdr:cNvPr id="563" name="楕円 562"/>
        <xdr:cNvSpPr/>
      </xdr:nvSpPr>
      <xdr:spPr>
        <a:xfrm>
          <a:off x="20383500" y="1085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103442</xdr:rowOff>
    </xdr:from>
    <xdr:to>
      <xdr:col>111</xdr:col>
      <xdr:colOff>177800</xdr:colOff>
      <xdr:row>63</xdr:row>
      <xdr:rowOff>139350</xdr:rowOff>
    </xdr:to>
    <xdr:cxnSp macro="">
      <xdr:nvCxnSpPr>
        <xdr:cNvPr id="564" name="直線コネクタ 563"/>
        <xdr:cNvCxnSpPr/>
      </xdr:nvCxnSpPr>
      <xdr:spPr>
        <a:xfrm>
          <a:off x="20434300" y="10904792"/>
          <a:ext cx="889000" cy="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23321</xdr:rowOff>
    </xdr:from>
    <xdr:ext cx="469744" cy="259045"/>
    <xdr:sp macro="" textlink="">
      <xdr:nvSpPr>
        <xdr:cNvPr id="565" name="n_1aveValue【学校施設】&#10;一人当たり面積"/>
        <xdr:cNvSpPr txBox="1"/>
      </xdr:nvSpPr>
      <xdr:spPr>
        <a:xfrm>
          <a:off x="21075727" y="1048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51134</xdr:rowOff>
    </xdr:from>
    <xdr:ext cx="469744" cy="259045"/>
    <xdr:sp macro="" textlink="">
      <xdr:nvSpPr>
        <xdr:cNvPr id="566" name="n_2aveValue【学校施設】&#10;一人当たり面積"/>
        <xdr:cNvSpPr txBox="1"/>
      </xdr:nvSpPr>
      <xdr:spPr>
        <a:xfrm>
          <a:off x="20199427" y="105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9827</xdr:rowOff>
    </xdr:from>
    <xdr:ext cx="469744" cy="259045"/>
    <xdr:sp macro="" textlink="">
      <xdr:nvSpPr>
        <xdr:cNvPr id="567" name="n_1mainValue【学校施設】&#10;一人当たり面積"/>
        <xdr:cNvSpPr txBox="1"/>
      </xdr:nvSpPr>
      <xdr:spPr>
        <a:xfrm>
          <a:off x="21075727" y="1098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145369</xdr:rowOff>
    </xdr:from>
    <xdr:ext cx="469744" cy="259045"/>
    <xdr:sp macro="" textlink="">
      <xdr:nvSpPr>
        <xdr:cNvPr id="568" name="n_2mainValue【学校施設】&#10;一人当たり面積"/>
        <xdr:cNvSpPr txBox="1"/>
      </xdr:nvSpPr>
      <xdr:spPr>
        <a:xfrm>
          <a:off x="20199427" y="1094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609" name="直線コネクタ 608"/>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610"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11" name="直線コネクタ 610"/>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3" name="直線コネクタ 61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614"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615" name="フローチャート: 判断 614"/>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16" name="フローチャート: 判断 615"/>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78739</xdr:rowOff>
    </xdr:from>
    <xdr:to>
      <xdr:col>76</xdr:col>
      <xdr:colOff>165100</xdr:colOff>
      <xdr:row>105</xdr:row>
      <xdr:rowOff>8889</xdr:rowOff>
    </xdr:to>
    <xdr:sp macro="" textlink="">
      <xdr:nvSpPr>
        <xdr:cNvPr id="617" name="フローチャート: 判断 616"/>
        <xdr:cNvSpPr/>
      </xdr:nvSpPr>
      <xdr:spPr>
        <a:xfrm>
          <a:off x="14541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623" name="楕円 622"/>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36847</xdr:rowOff>
    </xdr:from>
    <xdr:ext cx="405111" cy="259045"/>
    <xdr:sp macro="" textlink="">
      <xdr:nvSpPr>
        <xdr:cNvPr id="624" name="n_1aveValue【公民館】&#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25416</xdr:rowOff>
    </xdr:from>
    <xdr:ext cx="405111" cy="259045"/>
    <xdr:sp macro="" textlink="">
      <xdr:nvSpPr>
        <xdr:cNvPr id="625" name="n_2aveValue【公民館】&#10;有形固定資産減価償却率"/>
        <xdr:cNvSpPr txBox="1"/>
      </xdr:nvSpPr>
      <xdr:spPr>
        <a:xfrm>
          <a:off x="143897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140988</xdr:rowOff>
    </xdr:from>
    <xdr:ext cx="405111" cy="259045"/>
    <xdr:sp macro="" textlink="">
      <xdr:nvSpPr>
        <xdr:cNvPr id="626" name="n_1mainValue【公民館】&#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8" name="テキスト ボックス 6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0" name="テキスト ボックス 6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2" name="テキスト ボックス 6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4" name="テキスト ボックス 6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48" name="直線コネクタ 647"/>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49"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50" name="直線コネクタ 649"/>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51"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52" name="直線コネクタ 651"/>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653" name="【公民館】&#10;一人当たり面積平均値テキスト"/>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54" name="フローチャート: 判断 653"/>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55" name="フローチャート: 判断 654"/>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67463</xdr:rowOff>
    </xdr:from>
    <xdr:to>
      <xdr:col>107</xdr:col>
      <xdr:colOff>101600</xdr:colOff>
      <xdr:row>106</xdr:row>
      <xdr:rowOff>169063</xdr:rowOff>
    </xdr:to>
    <xdr:sp macro="" textlink="">
      <xdr:nvSpPr>
        <xdr:cNvPr id="656" name="フローチャート: 判断 655"/>
        <xdr:cNvSpPr/>
      </xdr:nvSpPr>
      <xdr:spPr>
        <a:xfrm>
          <a:off x="20383500" y="182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128727</xdr:rowOff>
    </xdr:from>
    <xdr:to>
      <xdr:col>112</xdr:col>
      <xdr:colOff>38100</xdr:colOff>
      <xdr:row>108</xdr:row>
      <xdr:rowOff>58877</xdr:rowOff>
    </xdr:to>
    <xdr:sp macro="" textlink="">
      <xdr:nvSpPr>
        <xdr:cNvPr id="662" name="楕円 661"/>
        <xdr:cNvSpPr/>
      </xdr:nvSpPr>
      <xdr:spPr>
        <a:xfrm>
          <a:off x="21272500" y="184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170959</xdr:rowOff>
    </xdr:from>
    <xdr:ext cx="469744" cy="259045"/>
    <xdr:sp macro="" textlink="">
      <xdr:nvSpPr>
        <xdr:cNvPr id="663"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14140</xdr:rowOff>
    </xdr:from>
    <xdr:ext cx="469744" cy="259045"/>
    <xdr:sp macro="" textlink="">
      <xdr:nvSpPr>
        <xdr:cNvPr id="664" name="n_2aveValue【公民館】&#10;一人当たり面積"/>
        <xdr:cNvSpPr txBox="1"/>
      </xdr:nvSpPr>
      <xdr:spPr>
        <a:xfrm>
          <a:off x="20199427" y="180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50004</xdr:rowOff>
    </xdr:from>
    <xdr:ext cx="469744" cy="259045"/>
    <xdr:sp macro="" textlink="">
      <xdr:nvSpPr>
        <xdr:cNvPr id="665" name="n_1mainValue【公民館】&#10;一人当たり面積"/>
        <xdr:cNvSpPr txBox="1"/>
      </xdr:nvSpPr>
      <xdr:spPr>
        <a:xfrm>
          <a:off x="21075727" y="1856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であり、特に低くなっているのは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園については、有形固定資産減価償却率８０．６％となっており、その中でも幼稚園の有形固定資産減価償却率が高くなっている。幼稚園については少子化の影響もあり、廃園するかどうかの検討も含めて今後の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漁港についても、防波堤整備工事等の老朽化対策に引き続き取り組んでいくこととしている。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公営住宅の有形固定資産減価償却率は、団地の改修や建替えにより前年度より減少し、類似団体平均値を下回っている。今後も引き続き団地の新築や修繕・維持補修に取り組んでいくこととしている。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
4,686
34.07
3,147,408
2,891,617
142,686
1,923,126
2,235,142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5334</xdr:rowOff>
    </xdr:from>
    <xdr:to>
      <xdr:col>24</xdr:col>
      <xdr:colOff>62865</xdr:colOff>
      <xdr:row>40</xdr:row>
      <xdr:rowOff>121920</xdr:rowOff>
    </xdr:to>
    <xdr:cxnSp macro="">
      <xdr:nvCxnSpPr>
        <xdr:cNvPr id="54" name="直線コネクタ 53"/>
        <xdr:cNvCxnSpPr/>
      </xdr:nvCxnSpPr>
      <xdr:spPr>
        <a:xfrm flipV="1">
          <a:off x="4634865" y="566318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125747</xdr:rowOff>
    </xdr:from>
    <xdr:ext cx="405111" cy="259045"/>
    <xdr:sp macro="" textlink="">
      <xdr:nvSpPr>
        <xdr:cNvPr id="55" name="【図書館】&#10;有形固定資産減価償却率最小値テキスト"/>
        <xdr:cNvSpPr txBox="1"/>
      </xdr:nvSpPr>
      <xdr:spPr>
        <a:xfrm>
          <a:off x="4673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121920</xdr:rowOff>
    </xdr:from>
    <xdr:to>
      <xdr:col>24</xdr:col>
      <xdr:colOff>152400</xdr:colOff>
      <xdr:row>40</xdr:row>
      <xdr:rowOff>121920</xdr:rowOff>
    </xdr:to>
    <xdr:cxnSp macro="">
      <xdr:nvCxnSpPr>
        <xdr:cNvPr id="56" name="直線コネクタ 55"/>
        <xdr:cNvCxnSpPr/>
      </xdr:nvCxnSpPr>
      <xdr:spPr>
        <a:xfrm>
          <a:off x="4546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123461</xdr:rowOff>
    </xdr:from>
    <xdr:ext cx="405111" cy="259045"/>
    <xdr:sp macro="" textlink="">
      <xdr:nvSpPr>
        <xdr:cNvPr id="57" name="【図書館】&#10;有形固定資産減価償却率最大値テキスト"/>
        <xdr:cNvSpPr txBox="1"/>
      </xdr:nvSpPr>
      <xdr:spPr>
        <a:xfrm>
          <a:off x="46736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5334</xdr:rowOff>
    </xdr:from>
    <xdr:to>
      <xdr:col>24</xdr:col>
      <xdr:colOff>152400</xdr:colOff>
      <xdr:row>33</xdr:row>
      <xdr:rowOff>5334</xdr:rowOff>
    </xdr:to>
    <xdr:cxnSp macro="">
      <xdr:nvCxnSpPr>
        <xdr:cNvPr id="58" name="直線コネクタ 57"/>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111269</xdr:rowOff>
    </xdr:from>
    <xdr:ext cx="405111" cy="259045"/>
    <xdr:sp macro="" textlink="">
      <xdr:nvSpPr>
        <xdr:cNvPr id="59" name="【図書館】&#10;有形固定資産減価償却率平均値テキスト"/>
        <xdr:cNvSpPr txBox="1"/>
      </xdr:nvSpPr>
      <xdr:spPr>
        <a:xfrm>
          <a:off x="4673600" y="645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132842</xdr:rowOff>
    </xdr:from>
    <xdr:to>
      <xdr:col>24</xdr:col>
      <xdr:colOff>114300</xdr:colOff>
      <xdr:row>38</xdr:row>
      <xdr:rowOff>62992</xdr:rowOff>
    </xdr:to>
    <xdr:sp macro="" textlink="">
      <xdr:nvSpPr>
        <xdr:cNvPr id="60" name="フローチャート: 判断 59"/>
        <xdr:cNvSpPr/>
      </xdr:nvSpPr>
      <xdr:spPr>
        <a:xfrm>
          <a:off x="4584700" y="647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9398</xdr:rowOff>
    </xdr:from>
    <xdr:to>
      <xdr:col>20</xdr:col>
      <xdr:colOff>38100</xdr:colOff>
      <xdr:row>39</xdr:row>
      <xdr:rowOff>110998</xdr:rowOff>
    </xdr:to>
    <xdr:sp macro="" textlink="">
      <xdr:nvSpPr>
        <xdr:cNvPr id="61" name="フローチャート: 判断 60"/>
        <xdr:cNvSpPr/>
      </xdr:nvSpPr>
      <xdr:spPr>
        <a:xfrm>
          <a:off x="3746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127525</xdr:rowOff>
    </xdr:from>
    <xdr:ext cx="405111" cy="259045"/>
    <xdr:sp macro="" textlink="">
      <xdr:nvSpPr>
        <xdr:cNvPr id="62" name="n_1aveValue【図書館】&#10;有形固定資産減価償却率"/>
        <xdr:cNvSpPr txBox="1"/>
      </xdr:nvSpPr>
      <xdr:spPr>
        <a:xfrm>
          <a:off x="3582044" y="647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48260</xdr:rowOff>
    </xdr:from>
    <xdr:to>
      <xdr:col>15</xdr:col>
      <xdr:colOff>101600</xdr:colOff>
      <xdr:row>40</xdr:row>
      <xdr:rowOff>149860</xdr:rowOff>
    </xdr:to>
    <xdr:sp macro="" textlink="">
      <xdr:nvSpPr>
        <xdr:cNvPr id="63" name="フローチャート: 判断 62"/>
        <xdr:cNvSpPr/>
      </xdr:nvSpPr>
      <xdr:spPr>
        <a:xfrm>
          <a:off x="2857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40</xdr:row>
      <xdr:rowOff>140987</xdr:rowOff>
    </xdr:from>
    <xdr:ext cx="405111" cy="259045"/>
    <xdr:sp macro="" textlink="">
      <xdr:nvSpPr>
        <xdr:cNvPr id="64" name="n_2aveValue【図書館】&#10;有形固定資産減価償却率"/>
        <xdr:cNvSpPr txBox="1"/>
      </xdr:nvSpPr>
      <xdr:spPr>
        <a:xfrm>
          <a:off x="2705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73406</xdr:rowOff>
    </xdr:from>
    <xdr:to>
      <xdr:col>15</xdr:col>
      <xdr:colOff>101600</xdr:colOff>
      <xdr:row>34</xdr:row>
      <xdr:rowOff>3556</xdr:rowOff>
    </xdr:to>
    <xdr:sp macro="" textlink="">
      <xdr:nvSpPr>
        <xdr:cNvPr id="70" name="楕円 69"/>
        <xdr:cNvSpPr/>
      </xdr:nvSpPr>
      <xdr:spPr>
        <a:xfrm>
          <a:off x="2857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32</xdr:row>
      <xdr:rowOff>20083</xdr:rowOff>
    </xdr:from>
    <xdr:ext cx="405111" cy="259045"/>
    <xdr:sp macro="" textlink="">
      <xdr:nvSpPr>
        <xdr:cNvPr id="71" name="n_2mainValue【図書館】&#10;有形固定資産減価償却率"/>
        <xdr:cNvSpPr txBox="1"/>
      </xdr:nvSpPr>
      <xdr:spPr>
        <a:xfrm>
          <a:off x="2705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xdr:rowOff>
    </xdr:from>
    <xdr:to>
      <xdr:col>54</xdr:col>
      <xdr:colOff>189865</xdr:colOff>
      <xdr:row>38</xdr:row>
      <xdr:rowOff>85344</xdr:rowOff>
    </xdr:to>
    <xdr:cxnSp macro="">
      <xdr:nvCxnSpPr>
        <xdr:cNvPr id="93" name="直線コネクタ 92"/>
        <xdr:cNvCxnSpPr/>
      </xdr:nvCxnSpPr>
      <xdr:spPr>
        <a:xfrm flipV="1">
          <a:off x="10476865" y="5846064"/>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89171</xdr:rowOff>
    </xdr:from>
    <xdr:ext cx="469744" cy="259045"/>
    <xdr:sp macro="" textlink="">
      <xdr:nvSpPr>
        <xdr:cNvPr id="94" name="【図書館】&#10;一人当たり面積最小値テキスト"/>
        <xdr:cNvSpPr txBox="1"/>
      </xdr:nvSpPr>
      <xdr:spPr>
        <a:xfrm>
          <a:off x="10515600" y="66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85344</xdr:rowOff>
    </xdr:from>
    <xdr:to>
      <xdr:col>55</xdr:col>
      <xdr:colOff>88900</xdr:colOff>
      <xdr:row>38</xdr:row>
      <xdr:rowOff>85344</xdr:rowOff>
    </xdr:to>
    <xdr:cxnSp macro="">
      <xdr:nvCxnSpPr>
        <xdr:cNvPr id="95" name="直線コネクタ 94"/>
        <xdr:cNvCxnSpPr/>
      </xdr:nvCxnSpPr>
      <xdr:spPr>
        <a:xfrm>
          <a:off x="10388600" y="660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134891</xdr:rowOff>
    </xdr:from>
    <xdr:ext cx="469744" cy="259045"/>
    <xdr:sp macro="" textlink="">
      <xdr:nvSpPr>
        <xdr:cNvPr id="96" name="【図書館】&#10;一人当たり面積最大値テキスト"/>
        <xdr:cNvSpPr txBox="1"/>
      </xdr:nvSpPr>
      <xdr:spPr>
        <a:xfrm>
          <a:off x="10515600" y="562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xdr:rowOff>
    </xdr:from>
    <xdr:to>
      <xdr:col>55</xdr:col>
      <xdr:colOff>88900</xdr:colOff>
      <xdr:row>34</xdr:row>
      <xdr:rowOff>16764</xdr:rowOff>
    </xdr:to>
    <xdr:cxnSp macro="">
      <xdr:nvCxnSpPr>
        <xdr:cNvPr id="97" name="直線コネクタ 96"/>
        <xdr:cNvCxnSpPr/>
      </xdr:nvCxnSpPr>
      <xdr:spPr>
        <a:xfrm>
          <a:off x="10388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74693</xdr:rowOff>
    </xdr:from>
    <xdr:ext cx="469744" cy="259045"/>
    <xdr:sp macro="" textlink="">
      <xdr:nvSpPr>
        <xdr:cNvPr id="98" name="【図書館】&#10;一人当たり面積平均値テキスト"/>
        <xdr:cNvSpPr txBox="1"/>
      </xdr:nvSpPr>
      <xdr:spPr>
        <a:xfrm>
          <a:off x="10515600" y="6418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96266</xdr:rowOff>
    </xdr:from>
    <xdr:to>
      <xdr:col>55</xdr:col>
      <xdr:colOff>50800</xdr:colOff>
      <xdr:row>38</xdr:row>
      <xdr:rowOff>26415</xdr:rowOff>
    </xdr:to>
    <xdr:sp macro="" textlink="">
      <xdr:nvSpPr>
        <xdr:cNvPr id="99" name="フローチャート: 判断 98"/>
        <xdr:cNvSpPr/>
      </xdr:nvSpPr>
      <xdr:spPr>
        <a:xfrm>
          <a:off x="104267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68834</xdr:rowOff>
    </xdr:from>
    <xdr:to>
      <xdr:col>50</xdr:col>
      <xdr:colOff>165100</xdr:colOff>
      <xdr:row>37</xdr:row>
      <xdr:rowOff>170435</xdr:rowOff>
    </xdr:to>
    <xdr:sp macro="" textlink="">
      <xdr:nvSpPr>
        <xdr:cNvPr id="100" name="フローチャート: 判断 99"/>
        <xdr:cNvSpPr/>
      </xdr:nvSpPr>
      <xdr:spPr>
        <a:xfrm>
          <a:off x="9588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15511</xdr:rowOff>
    </xdr:from>
    <xdr:ext cx="469744" cy="259045"/>
    <xdr:sp macro="" textlink="">
      <xdr:nvSpPr>
        <xdr:cNvPr id="101" name="n_1aveValue【図書館】&#10;一人当たり面積"/>
        <xdr:cNvSpPr txBox="1"/>
      </xdr:nvSpPr>
      <xdr:spPr>
        <a:xfrm>
          <a:off x="9391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91694</xdr:rowOff>
    </xdr:from>
    <xdr:to>
      <xdr:col>46</xdr:col>
      <xdr:colOff>38100</xdr:colOff>
      <xdr:row>36</xdr:row>
      <xdr:rowOff>21844</xdr:rowOff>
    </xdr:to>
    <xdr:sp macro="" textlink="">
      <xdr:nvSpPr>
        <xdr:cNvPr id="102" name="フローチャート: 判断 101"/>
        <xdr:cNvSpPr/>
      </xdr:nvSpPr>
      <xdr:spPr>
        <a:xfrm>
          <a:off x="8699500" y="60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38371</xdr:rowOff>
    </xdr:from>
    <xdr:ext cx="469744" cy="259045"/>
    <xdr:sp macro="" textlink="">
      <xdr:nvSpPr>
        <xdr:cNvPr id="103" name="n_2aveValue【図書館】&#10;一人当たり面積"/>
        <xdr:cNvSpPr txBox="1"/>
      </xdr:nvSpPr>
      <xdr:spPr>
        <a:xfrm>
          <a:off x="8515427" y="58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128270</xdr:rowOff>
    </xdr:from>
    <xdr:to>
      <xdr:col>46</xdr:col>
      <xdr:colOff>38100</xdr:colOff>
      <xdr:row>40</xdr:row>
      <xdr:rowOff>58420</xdr:rowOff>
    </xdr:to>
    <xdr:sp macro="" textlink="">
      <xdr:nvSpPr>
        <xdr:cNvPr id="109" name="楕円 108"/>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49547</xdr:rowOff>
    </xdr:from>
    <xdr:ext cx="469744" cy="259045"/>
    <xdr:sp macro="" textlink="">
      <xdr:nvSpPr>
        <xdr:cNvPr id="110"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135" name="直線コネクタ 134"/>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36"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37" name="直線コネクタ 136"/>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3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39" name="直線コネクタ 13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40"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41" name="フローチャート: 判断 140"/>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142" name="フローチャート: 判断 141"/>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143" name="n_1aveValue【体育館・プール】&#10;有形固定資産減価償却率"/>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144" name="フローチャート: 判断 143"/>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145"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19685</xdr:rowOff>
    </xdr:from>
    <xdr:to>
      <xdr:col>20</xdr:col>
      <xdr:colOff>38100</xdr:colOff>
      <xdr:row>56</xdr:row>
      <xdr:rowOff>121285</xdr:rowOff>
    </xdr:to>
    <xdr:sp macro="" textlink="">
      <xdr:nvSpPr>
        <xdr:cNvPr id="151" name="楕円 150"/>
        <xdr:cNvSpPr/>
      </xdr:nvSpPr>
      <xdr:spPr>
        <a:xfrm>
          <a:off x="37465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44450</xdr:rowOff>
    </xdr:from>
    <xdr:to>
      <xdr:col>15</xdr:col>
      <xdr:colOff>101600</xdr:colOff>
      <xdr:row>55</xdr:row>
      <xdr:rowOff>146050</xdr:rowOff>
    </xdr:to>
    <xdr:sp macro="" textlink="">
      <xdr:nvSpPr>
        <xdr:cNvPr id="152" name="楕円 151"/>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56</xdr:row>
      <xdr:rowOff>70485</xdr:rowOff>
    </xdr:to>
    <xdr:cxnSp macro="">
      <xdr:nvCxnSpPr>
        <xdr:cNvPr id="153" name="直線コネクタ 152"/>
        <xdr:cNvCxnSpPr/>
      </xdr:nvCxnSpPr>
      <xdr:spPr>
        <a:xfrm>
          <a:off x="2908300" y="952500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137812</xdr:rowOff>
    </xdr:from>
    <xdr:ext cx="405111" cy="259045"/>
    <xdr:sp macro="" textlink="">
      <xdr:nvSpPr>
        <xdr:cNvPr id="154" name="n_1mainValue【体育館・プール】&#10;有形固定資産減価償却率"/>
        <xdr:cNvSpPr txBox="1"/>
      </xdr:nvSpPr>
      <xdr:spPr>
        <a:xfrm>
          <a:off x="3582044" y="939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155"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79" name="直線コネクタ 178"/>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80"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81" name="直線コネクタ 180"/>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82"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83" name="直線コネクタ 182"/>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84" name="【体育館・プール】&#10;一人当たり面積平均値テキスト"/>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85" name="フローチャート: 判断 184"/>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86" name="フローチャート: 判断 185"/>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108602</xdr:rowOff>
    </xdr:from>
    <xdr:ext cx="469744" cy="259045"/>
    <xdr:sp macro="" textlink="">
      <xdr:nvSpPr>
        <xdr:cNvPr id="187" name="n_1aveValue【体育館・プール】&#10;一人当たり面積"/>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26924</xdr:rowOff>
    </xdr:from>
    <xdr:to>
      <xdr:col>46</xdr:col>
      <xdr:colOff>38100</xdr:colOff>
      <xdr:row>62</xdr:row>
      <xdr:rowOff>128524</xdr:rowOff>
    </xdr:to>
    <xdr:sp macro="" textlink="">
      <xdr:nvSpPr>
        <xdr:cNvPr id="188" name="フローチャート: 判断 187"/>
        <xdr:cNvSpPr/>
      </xdr:nvSpPr>
      <xdr:spPr>
        <a:xfrm>
          <a:off x="8699500" y="1065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145051</xdr:rowOff>
    </xdr:from>
    <xdr:ext cx="469744" cy="259045"/>
    <xdr:sp macro="" textlink="">
      <xdr:nvSpPr>
        <xdr:cNvPr id="189" name="n_2aveValue【体育館・プール】&#10;一人当たり面積"/>
        <xdr:cNvSpPr txBox="1"/>
      </xdr:nvSpPr>
      <xdr:spPr>
        <a:xfrm>
          <a:off x="85154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165608</xdr:rowOff>
    </xdr:from>
    <xdr:to>
      <xdr:col>50</xdr:col>
      <xdr:colOff>165100</xdr:colOff>
      <xdr:row>62</xdr:row>
      <xdr:rowOff>95758</xdr:rowOff>
    </xdr:to>
    <xdr:sp macro="" textlink="">
      <xdr:nvSpPr>
        <xdr:cNvPr id="195" name="楕円 194"/>
        <xdr:cNvSpPr/>
      </xdr:nvSpPr>
      <xdr:spPr>
        <a:xfrm>
          <a:off x="9588500" y="106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148844</xdr:rowOff>
    </xdr:from>
    <xdr:to>
      <xdr:col>46</xdr:col>
      <xdr:colOff>38100</xdr:colOff>
      <xdr:row>63</xdr:row>
      <xdr:rowOff>78994</xdr:rowOff>
    </xdr:to>
    <xdr:sp macro="" textlink="">
      <xdr:nvSpPr>
        <xdr:cNvPr id="196" name="楕円 195"/>
        <xdr:cNvSpPr/>
      </xdr:nvSpPr>
      <xdr:spPr>
        <a:xfrm>
          <a:off x="8699500" y="107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44958</xdr:rowOff>
    </xdr:from>
    <xdr:to>
      <xdr:col>50</xdr:col>
      <xdr:colOff>114300</xdr:colOff>
      <xdr:row>63</xdr:row>
      <xdr:rowOff>28194</xdr:rowOff>
    </xdr:to>
    <xdr:cxnSp macro="">
      <xdr:nvCxnSpPr>
        <xdr:cNvPr id="197" name="直線コネクタ 196"/>
        <xdr:cNvCxnSpPr/>
      </xdr:nvCxnSpPr>
      <xdr:spPr>
        <a:xfrm flipV="1">
          <a:off x="8750300" y="10674858"/>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112285</xdr:rowOff>
    </xdr:from>
    <xdr:ext cx="469744" cy="259045"/>
    <xdr:sp macro="" textlink="">
      <xdr:nvSpPr>
        <xdr:cNvPr id="198" name="n_1mainValue【体育館・プール】&#10;一人当たり面積"/>
        <xdr:cNvSpPr txBox="1"/>
      </xdr:nvSpPr>
      <xdr:spPr>
        <a:xfrm>
          <a:off x="9391727" y="1039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70121</xdr:rowOff>
    </xdr:from>
    <xdr:ext cx="469744" cy="259045"/>
    <xdr:sp macro="" textlink="">
      <xdr:nvSpPr>
        <xdr:cNvPr id="199" name="n_2mainValue【体育館・プール】&#10;一人当たり面積"/>
        <xdr:cNvSpPr txBox="1"/>
      </xdr:nvSpPr>
      <xdr:spPr>
        <a:xfrm>
          <a:off x="8515427"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1" name="テキスト ボックス 210"/>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223" name="直線コネクタ 222"/>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224"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25" name="直線コネクタ 22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226"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227" name="直線コネクタ 226"/>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228"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229" name="フローチャート: 判断 228"/>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230" name="フローチャート: 判断 229"/>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231" name="n_1aveValue【福祉施設】&#10;有形固定資産減価償却率"/>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156211</xdr:rowOff>
    </xdr:from>
    <xdr:to>
      <xdr:col>15</xdr:col>
      <xdr:colOff>101600</xdr:colOff>
      <xdr:row>83</xdr:row>
      <xdr:rowOff>86361</xdr:rowOff>
    </xdr:to>
    <xdr:sp macro="" textlink="">
      <xdr:nvSpPr>
        <xdr:cNvPr id="232" name="フローチャート: 判断 231"/>
        <xdr:cNvSpPr/>
      </xdr:nvSpPr>
      <xdr:spPr>
        <a:xfrm>
          <a:off x="2857500" y="1421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77488</xdr:rowOff>
    </xdr:from>
    <xdr:ext cx="405111" cy="259045"/>
    <xdr:sp macro="" textlink="">
      <xdr:nvSpPr>
        <xdr:cNvPr id="233" name="n_2aveValue【福祉施設】&#10;有形固定資産減価償却率"/>
        <xdr:cNvSpPr txBox="1"/>
      </xdr:nvSpPr>
      <xdr:spPr>
        <a:xfrm>
          <a:off x="2705744"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165100</xdr:rowOff>
    </xdr:from>
    <xdr:to>
      <xdr:col>20</xdr:col>
      <xdr:colOff>38100</xdr:colOff>
      <xdr:row>79</xdr:row>
      <xdr:rowOff>95250</xdr:rowOff>
    </xdr:to>
    <xdr:sp macro="" textlink="">
      <xdr:nvSpPr>
        <xdr:cNvPr id="239" name="楕円 238"/>
        <xdr:cNvSpPr/>
      </xdr:nvSpPr>
      <xdr:spPr>
        <a:xfrm>
          <a:off x="3746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153670</xdr:rowOff>
    </xdr:from>
    <xdr:to>
      <xdr:col>15</xdr:col>
      <xdr:colOff>101600</xdr:colOff>
      <xdr:row>81</xdr:row>
      <xdr:rowOff>83820</xdr:rowOff>
    </xdr:to>
    <xdr:sp macro="" textlink="">
      <xdr:nvSpPr>
        <xdr:cNvPr id="240" name="楕円 239"/>
        <xdr:cNvSpPr/>
      </xdr:nvSpPr>
      <xdr:spPr>
        <a:xfrm>
          <a:off x="2857500" y="13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44450</xdr:rowOff>
    </xdr:from>
    <xdr:to>
      <xdr:col>19</xdr:col>
      <xdr:colOff>177800</xdr:colOff>
      <xdr:row>81</xdr:row>
      <xdr:rowOff>33020</xdr:rowOff>
    </xdr:to>
    <xdr:cxnSp macro="">
      <xdr:nvCxnSpPr>
        <xdr:cNvPr id="241" name="直線コネクタ 240"/>
        <xdr:cNvCxnSpPr/>
      </xdr:nvCxnSpPr>
      <xdr:spPr>
        <a:xfrm flipV="1">
          <a:off x="2908300" y="1358900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77</xdr:row>
      <xdr:rowOff>111777</xdr:rowOff>
    </xdr:from>
    <xdr:ext cx="469744" cy="259045"/>
    <xdr:sp macro="" textlink="">
      <xdr:nvSpPr>
        <xdr:cNvPr id="242" name="n_1mainValue【福祉施設】&#10;有形固定資産減価償却率"/>
        <xdr:cNvSpPr txBox="1"/>
      </xdr:nvSpPr>
      <xdr:spPr>
        <a:xfrm>
          <a:off x="3549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100347</xdr:rowOff>
    </xdr:from>
    <xdr:ext cx="405111" cy="259045"/>
    <xdr:sp macro="" textlink="">
      <xdr:nvSpPr>
        <xdr:cNvPr id="243" name="n_2mainValue【福祉施設】&#10;有形固定資産減価償却率"/>
        <xdr:cNvSpPr txBox="1"/>
      </xdr:nvSpPr>
      <xdr:spPr>
        <a:xfrm>
          <a:off x="2705744" y="1364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65" name="直線コネクタ 264"/>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66"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67" name="直線コネクタ 266"/>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68"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69" name="直線コネクタ 268"/>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270" name="【福祉施設】&#10;一人当たり面積平均値テキスト"/>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71" name="フローチャート: 判断 270"/>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72" name="フローチャート: 判断 271"/>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73"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151206</xdr:rowOff>
    </xdr:from>
    <xdr:to>
      <xdr:col>46</xdr:col>
      <xdr:colOff>38100</xdr:colOff>
      <xdr:row>85</xdr:row>
      <xdr:rowOff>81356</xdr:rowOff>
    </xdr:to>
    <xdr:sp macro="" textlink="">
      <xdr:nvSpPr>
        <xdr:cNvPr id="274" name="フローチャート: 判断 273"/>
        <xdr:cNvSpPr/>
      </xdr:nvSpPr>
      <xdr:spPr>
        <a:xfrm>
          <a:off x="8699500" y="1455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97883</xdr:rowOff>
    </xdr:from>
    <xdr:ext cx="469744" cy="259045"/>
    <xdr:sp macro="" textlink="">
      <xdr:nvSpPr>
        <xdr:cNvPr id="275" name="n_2aveValue【福祉施設】&#10;一人当たり面積"/>
        <xdr:cNvSpPr txBox="1"/>
      </xdr:nvSpPr>
      <xdr:spPr>
        <a:xfrm>
          <a:off x="8515427" y="143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141605</xdr:rowOff>
    </xdr:from>
    <xdr:to>
      <xdr:col>50</xdr:col>
      <xdr:colOff>165100</xdr:colOff>
      <xdr:row>86</xdr:row>
      <xdr:rowOff>71755</xdr:rowOff>
    </xdr:to>
    <xdr:sp macro="" textlink="">
      <xdr:nvSpPr>
        <xdr:cNvPr id="281" name="楕円 280"/>
        <xdr:cNvSpPr/>
      </xdr:nvSpPr>
      <xdr:spPr>
        <a:xfrm>
          <a:off x="9588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134747</xdr:rowOff>
    </xdr:from>
    <xdr:to>
      <xdr:col>46</xdr:col>
      <xdr:colOff>38100</xdr:colOff>
      <xdr:row>86</xdr:row>
      <xdr:rowOff>64897</xdr:rowOff>
    </xdr:to>
    <xdr:sp macro="" textlink="">
      <xdr:nvSpPr>
        <xdr:cNvPr id="282" name="楕円 281"/>
        <xdr:cNvSpPr/>
      </xdr:nvSpPr>
      <xdr:spPr>
        <a:xfrm>
          <a:off x="86995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14097</xdr:rowOff>
    </xdr:from>
    <xdr:to>
      <xdr:col>50</xdr:col>
      <xdr:colOff>114300</xdr:colOff>
      <xdr:row>86</xdr:row>
      <xdr:rowOff>20955</xdr:rowOff>
    </xdr:to>
    <xdr:cxnSp macro="">
      <xdr:nvCxnSpPr>
        <xdr:cNvPr id="283" name="直線コネクタ 282"/>
        <xdr:cNvCxnSpPr/>
      </xdr:nvCxnSpPr>
      <xdr:spPr>
        <a:xfrm>
          <a:off x="8750300" y="1475879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62882</xdr:rowOff>
    </xdr:from>
    <xdr:ext cx="469744" cy="259045"/>
    <xdr:sp macro="" textlink="">
      <xdr:nvSpPr>
        <xdr:cNvPr id="284" name="n_1mainValue【福祉施設】&#10;一人当たり面積"/>
        <xdr:cNvSpPr txBox="1"/>
      </xdr:nvSpPr>
      <xdr:spPr>
        <a:xfrm>
          <a:off x="9391727"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56024</xdr:rowOff>
    </xdr:from>
    <xdr:ext cx="469744" cy="259045"/>
    <xdr:sp macro="" textlink="">
      <xdr:nvSpPr>
        <xdr:cNvPr id="285" name="n_2mainValue【福祉施設】&#10;一人当たり面積"/>
        <xdr:cNvSpPr txBox="1"/>
      </xdr:nvSpPr>
      <xdr:spPr>
        <a:xfrm>
          <a:off x="8515427" y="14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97" name="テキスト ボックス 29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5" name="テキスト ボックス 3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309" name="直線コネクタ 308"/>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310" name="【市民会館】&#10;有形固定資産減価償却率最小値テキスト"/>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311" name="直線コネクタ 310"/>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312" name="【市民会館】&#10;有形固定資産減価償却率最大値テキスト"/>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313" name="直線コネクタ 312"/>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14" name="【市民会館】&#10;有形固定資産減価償却率平均値テキスト"/>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15" name="フローチャート: 判断 314"/>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316" name="フローチャート: 判断 315"/>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99713</xdr:rowOff>
    </xdr:from>
    <xdr:ext cx="405111" cy="259045"/>
    <xdr:sp macro="" textlink="">
      <xdr:nvSpPr>
        <xdr:cNvPr id="317" name="n_1aveValue【市民会館】&#10;有形固定資産減価償却率"/>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168275</xdr:rowOff>
    </xdr:from>
    <xdr:to>
      <xdr:col>15</xdr:col>
      <xdr:colOff>101600</xdr:colOff>
      <xdr:row>103</xdr:row>
      <xdr:rowOff>98425</xdr:rowOff>
    </xdr:to>
    <xdr:sp macro="" textlink="">
      <xdr:nvSpPr>
        <xdr:cNvPr id="318" name="フローチャート: 判断 317"/>
        <xdr:cNvSpPr/>
      </xdr:nvSpPr>
      <xdr:spPr>
        <a:xfrm>
          <a:off x="28575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114952</xdr:rowOff>
    </xdr:from>
    <xdr:ext cx="405111" cy="259045"/>
    <xdr:sp macro="" textlink="">
      <xdr:nvSpPr>
        <xdr:cNvPr id="319" name="n_2aveValue【市民会館】&#10;有形固定資産減価償却率"/>
        <xdr:cNvSpPr txBox="1"/>
      </xdr:nvSpPr>
      <xdr:spPr>
        <a:xfrm>
          <a:off x="2705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42545</xdr:rowOff>
    </xdr:from>
    <xdr:to>
      <xdr:col>20</xdr:col>
      <xdr:colOff>38100</xdr:colOff>
      <xdr:row>103</xdr:row>
      <xdr:rowOff>144145</xdr:rowOff>
    </xdr:to>
    <xdr:sp macro="" textlink="">
      <xdr:nvSpPr>
        <xdr:cNvPr id="325" name="楕円 324"/>
        <xdr:cNvSpPr/>
      </xdr:nvSpPr>
      <xdr:spPr>
        <a:xfrm>
          <a:off x="3746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135272</xdr:rowOff>
    </xdr:from>
    <xdr:ext cx="405111" cy="259045"/>
    <xdr:sp macro="" textlink="">
      <xdr:nvSpPr>
        <xdr:cNvPr id="326" name="n_1mainValue【市民会館】&#10;有形固定資産減価償却率"/>
        <xdr:cNvSpPr txBox="1"/>
      </xdr:nvSpPr>
      <xdr:spPr>
        <a:xfrm>
          <a:off x="3582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350" name="直線コネクタ 349"/>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351" name="【市民会館】&#10;一人当たり面積最小値テキスト"/>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352" name="直線コネクタ 351"/>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353" name="【市民会館】&#10;一人当たり面積最大値テキスト"/>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354" name="直線コネクタ 353"/>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355" name="【市民会館】&#10;一人当たり面積平均値テキスト"/>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356" name="フローチャート: 判断 355"/>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357" name="フローチャート: 判断 356"/>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114952</xdr:rowOff>
    </xdr:from>
    <xdr:ext cx="469744" cy="259045"/>
    <xdr:sp macro="" textlink="">
      <xdr:nvSpPr>
        <xdr:cNvPr id="358" name="n_1aveValue【市民会館】&#10;一人当たり面積"/>
        <xdr:cNvSpPr txBox="1"/>
      </xdr:nvSpPr>
      <xdr:spPr>
        <a:xfrm>
          <a:off x="9391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359" name="フローチャート: 判断 358"/>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360" name="n_2aveValue【市民会館】&#10;一人当たり面積"/>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68072</xdr:rowOff>
    </xdr:from>
    <xdr:to>
      <xdr:col>50</xdr:col>
      <xdr:colOff>165100</xdr:colOff>
      <xdr:row>107</xdr:row>
      <xdr:rowOff>169672</xdr:rowOff>
    </xdr:to>
    <xdr:sp macro="" textlink="">
      <xdr:nvSpPr>
        <xdr:cNvPr id="366" name="楕円 365"/>
        <xdr:cNvSpPr/>
      </xdr:nvSpPr>
      <xdr:spPr>
        <a:xfrm>
          <a:off x="9588500" y="184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160799</xdr:rowOff>
    </xdr:from>
    <xdr:ext cx="469744" cy="259045"/>
    <xdr:sp macro="" textlink="">
      <xdr:nvSpPr>
        <xdr:cNvPr id="367" name="n_1mainValue【市民会館】&#10;一人当たり面積"/>
        <xdr:cNvSpPr txBox="1"/>
      </xdr:nvSpPr>
      <xdr:spPr>
        <a:xfrm>
          <a:off x="9391727" y="1850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8" name="直線コネクタ 3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9" name="テキスト ボックス 37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0" name="直線コネクタ 3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1" name="テキスト ボックス 3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2" name="直線コネクタ 3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3" name="テキスト ボックス 3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4" name="直線コネクタ 3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5" name="テキスト ボックス 3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6" name="直線コネクタ 3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7" name="テキスト ボックス 3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8" name="直線コネクタ 3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9" name="テキスト ボックス 38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1" name="テキスト ボックス 3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393" name="直線コネクタ 392"/>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394" name="【一般廃棄物処理施設】&#10;有形固定資産減価償却率最小値テキスト"/>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395" name="直線コネクタ 394"/>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96"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97" name="直線コネクタ 39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398" name="【一般廃棄物処理施設】&#10;有形固定資産減価償却率平均値テキスト"/>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399" name="フローチャート: 判断 398"/>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00" name="フローチャート: 判断 399"/>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401" name="n_1aveValue【一般廃棄物処理施設】&#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103777</xdr:rowOff>
    </xdr:from>
    <xdr:to>
      <xdr:col>76</xdr:col>
      <xdr:colOff>165100</xdr:colOff>
      <xdr:row>38</xdr:row>
      <xdr:rowOff>33927</xdr:rowOff>
    </xdr:to>
    <xdr:sp macro="" textlink="">
      <xdr:nvSpPr>
        <xdr:cNvPr id="402" name="フローチャート: 判断 401"/>
        <xdr:cNvSpPr/>
      </xdr:nvSpPr>
      <xdr:spPr>
        <a:xfrm>
          <a:off x="14541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50454</xdr:rowOff>
    </xdr:from>
    <xdr:ext cx="405111" cy="259045"/>
    <xdr:sp macro="" textlink="">
      <xdr:nvSpPr>
        <xdr:cNvPr id="403" name="n_2aveValue【一般廃棄物処理施設】&#10;有形固定資産減価償却率"/>
        <xdr:cNvSpPr txBox="1"/>
      </xdr:nvSpPr>
      <xdr:spPr>
        <a:xfrm>
          <a:off x="14389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58057</xdr:rowOff>
    </xdr:from>
    <xdr:to>
      <xdr:col>81</xdr:col>
      <xdr:colOff>101600</xdr:colOff>
      <xdr:row>38</xdr:row>
      <xdr:rowOff>159657</xdr:rowOff>
    </xdr:to>
    <xdr:sp macro="" textlink="">
      <xdr:nvSpPr>
        <xdr:cNvPr id="409" name="楕円 408"/>
        <xdr:cNvSpPr/>
      </xdr:nvSpPr>
      <xdr:spPr>
        <a:xfrm>
          <a:off x="15430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150784</xdr:rowOff>
    </xdr:from>
    <xdr:ext cx="405111" cy="259045"/>
    <xdr:sp macro="" textlink="">
      <xdr:nvSpPr>
        <xdr:cNvPr id="410" name="n_1mainValue【一般廃棄物処理施設】&#10;有形固定資産減価償却率"/>
        <xdr:cNvSpPr txBox="1"/>
      </xdr:nvSpPr>
      <xdr:spPr>
        <a:xfrm>
          <a:off x="15266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2" name="テキスト ボックス 4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4" name="テキスト ボックス 42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26" name="テキスト ボックス 425"/>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28" name="テキスト ボックス 427"/>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0" name="テキスト ボックス 42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2" name="テキスト ボックス 43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434" name="直線コネクタ 433"/>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435" name="【一般廃棄物処理施設】&#10;一人当たり有形固定資産（償却資産）額最小値テキスト"/>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436" name="直線コネクタ 435"/>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437" name="【一般廃棄物処理施設】&#10;一人当たり有形固定資産（償却資産）額最大値テキスト"/>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438" name="直線コネクタ 437"/>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117774</xdr:rowOff>
    </xdr:from>
    <xdr:ext cx="599010" cy="259045"/>
    <xdr:sp macro="" textlink="">
      <xdr:nvSpPr>
        <xdr:cNvPr id="439" name="【一般廃棄物処理施設】&#10;一人当たり有形固定資産（償却資産）額平均値テキスト"/>
        <xdr:cNvSpPr txBox="1"/>
      </xdr:nvSpPr>
      <xdr:spPr>
        <a:xfrm>
          <a:off x="22199600" y="6975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440" name="フローチャート: 判断 439"/>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441" name="フローチャート: 判断 440"/>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442" name="n_1aveValue【一般廃棄物処理施設】&#10;一人当たり有形固定資産（償却資産）額"/>
        <xdr:cNvSpPr txBox="1"/>
      </xdr:nvSpPr>
      <xdr:spPr>
        <a:xfrm>
          <a:off x="210110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21804</xdr:rowOff>
    </xdr:from>
    <xdr:to>
      <xdr:col>107</xdr:col>
      <xdr:colOff>101600</xdr:colOff>
      <xdr:row>41</xdr:row>
      <xdr:rowOff>123404</xdr:rowOff>
    </xdr:to>
    <xdr:sp macro="" textlink="">
      <xdr:nvSpPr>
        <xdr:cNvPr id="443" name="フローチャート: 判断 442"/>
        <xdr:cNvSpPr/>
      </xdr:nvSpPr>
      <xdr:spPr>
        <a:xfrm>
          <a:off x="20383500" y="705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139931</xdr:rowOff>
    </xdr:from>
    <xdr:ext cx="599010" cy="259045"/>
    <xdr:sp macro="" textlink="">
      <xdr:nvSpPr>
        <xdr:cNvPr id="444" name="n_2aveValue【一般廃棄物処理施設】&#10;一人当たり有形固定資産（償却資産）額"/>
        <xdr:cNvSpPr txBox="1"/>
      </xdr:nvSpPr>
      <xdr:spPr>
        <a:xfrm>
          <a:off x="20134795" y="682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127141</xdr:rowOff>
    </xdr:from>
    <xdr:to>
      <xdr:col>112</xdr:col>
      <xdr:colOff>38100</xdr:colOff>
      <xdr:row>42</xdr:row>
      <xdr:rowOff>57291</xdr:rowOff>
    </xdr:to>
    <xdr:sp macro="" textlink="">
      <xdr:nvSpPr>
        <xdr:cNvPr id="450" name="楕円 449"/>
        <xdr:cNvSpPr/>
      </xdr:nvSpPr>
      <xdr:spPr>
        <a:xfrm>
          <a:off x="21272500" y="7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48418</xdr:rowOff>
    </xdr:from>
    <xdr:ext cx="534377" cy="259045"/>
    <xdr:sp macro="" textlink="">
      <xdr:nvSpPr>
        <xdr:cNvPr id="451" name="n_1mainValue【一般廃棄物処理施設】&#10;一人当たり有形固定資産（償却資産）額"/>
        <xdr:cNvSpPr txBox="1"/>
      </xdr:nvSpPr>
      <xdr:spPr>
        <a:xfrm>
          <a:off x="21043411" y="72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93" name="直線コネクタ 49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94"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95" name="直線コネクタ 49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7" name="直線コネクタ 49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498" name="【消防施設】&#10;有形固定資産減価償却率平均値テキスト"/>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499" name="フローチャート: 判断 498"/>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500" name="フローチャート: 判断 499"/>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501" name="n_1aveValue【消防施設】&#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502" name="フローチャート: 判断 501"/>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503"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130992</xdr:rowOff>
    </xdr:from>
    <xdr:to>
      <xdr:col>81</xdr:col>
      <xdr:colOff>101600</xdr:colOff>
      <xdr:row>86</xdr:row>
      <xdr:rowOff>61142</xdr:rowOff>
    </xdr:to>
    <xdr:sp macro="" textlink="">
      <xdr:nvSpPr>
        <xdr:cNvPr id="509" name="楕円 508"/>
        <xdr:cNvSpPr/>
      </xdr:nvSpPr>
      <xdr:spPr>
        <a:xfrm>
          <a:off x="15430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86</xdr:row>
      <xdr:rowOff>52269</xdr:rowOff>
    </xdr:from>
    <xdr:ext cx="340478" cy="259045"/>
    <xdr:sp macro="" textlink="">
      <xdr:nvSpPr>
        <xdr:cNvPr id="510" name="n_1mainValue【消防施設】&#10;有形固定資産減価償却率"/>
        <xdr:cNvSpPr txBox="1"/>
      </xdr:nvSpPr>
      <xdr:spPr>
        <a:xfrm>
          <a:off x="15298361" y="147969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534" name="直線コネクタ 533"/>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535"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536" name="直線コネクタ 535"/>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537"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538" name="直線コネクタ 537"/>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539" name="【消防施設】&#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40" name="フローチャート: 判断 539"/>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41" name="フローチャート: 判断 540"/>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542"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168275</xdr:rowOff>
    </xdr:from>
    <xdr:to>
      <xdr:col>107</xdr:col>
      <xdr:colOff>101600</xdr:colOff>
      <xdr:row>83</xdr:row>
      <xdr:rowOff>98425</xdr:rowOff>
    </xdr:to>
    <xdr:sp macro="" textlink="">
      <xdr:nvSpPr>
        <xdr:cNvPr id="543" name="フローチャート: 判断 542"/>
        <xdr:cNvSpPr/>
      </xdr:nvSpPr>
      <xdr:spPr>
        <a:xfrm>
          <a:off x="20383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114952</xdr:rowOff>
    </xdr:from>
    <xdr:ext cx="469744" cy="259045"/>
    <xdr:sp macro="" textlink="">
      <xdr:nvSpPr>
        <xdr:cNvPr id="544" name="n_2aveValue【消防施設】&#10;一人当たり面積"/>
        <xdr:cNvSpPr txBox="1"/>
      </xdr:nvSpPr>
      <xdr:spPr>
        <a:xfrm>
          <a:off x="20199427" y="140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92075</xdr:rowOff>
    </xdr:from>
    <xdr:to>
      <xdr:col>112</xdr:col>
      <xdr:colOff>38100</xdr:colOff>
      <xdr:row>86</xdr:row>
      <xdr:rowOff>22225</xdr:rowOff>
    </xdr:to>
    <xdr:sp macro="" textlink="">
      <xdr:nvSpPr>
        <xdr:cNvPr id="550" name="楕円 549"/>
        <xdr:cNvSpPr/>
      </xdr:nvSpPr>
      <xdr:spPr>
        <a:xfrm>
          <a:off x="21272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13352</xdr:rowOff>
    </xdr:from>
    <xdr:ext cx="469744" cy="259045"/>
    <xdr:sp macro="" textlink="">
      <xdr:nvSpPr>
        <xdr:cNvPr id="551" name="n_1mainValue【消防施設】&#10;一人当たり面積"/>
        <xdr:cNvSpPr txBox="1"/>
      </xdr:nvSpPr>
      <xdr:spPr>
        <a:xfrm>
          <a:off x="21075727" y="147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2" name="直線コネクタ 5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3" name="テキスト ボックス 5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4" name="直線コネクタ 5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5" name="テキスト ボックス 5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6" name="直線コネクタ 5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7" name="テキスト ボックス 5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8" name="直線コネクタ 5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9" name="テキスト ボックス 5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0" name="直線コネクタ 5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1" name="テキスト ボックス 5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2" name="直線コネクタ 5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3" name="テキスト ボックス 5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4" name="直線コネクタ 5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5" name="テキスト ボックス 5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577" name="直線コネクタ 576"/>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578"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579" name="直線コネクタ 578"/>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80"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81" name="直線コネクタ 58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82"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83" name="フローチャート: 判断 582"/>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584" name="フローチャート: 判断 583"/>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585"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86" name="フローチャート: 判断 585"/>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87"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113574</xdr:rowOff>
    </xdr:from>
    <xdr:to>
      <xdr:col>81</xdr:col>
      <xdr:colOff>101600</xdr:colOff>
      <xdr:row>103</xdr:row>
      <xdr:rowOff>43724</xdr:rowOff>
    </xdr:to>
    <xdr:sp macro="" textlink="">
      <xdr:nvSpPr>
        <xdr:cNvPr id="593" name="楕円 592"/>
        <xdr:cNvSpPr/>
      </xdr:nvSpPr>
      <xdr:spPr>
        <a:xfrm>
          <a:off x="15430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594" name="楕円 593"/>
        <xdr:cNvSpPr/>
      </xdr:nvSpPr>
      <xdr:spPr>
        <a:xfrm>
          <a:off x="14541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164374</xdr:rowOff>
    </xdr:from>
    <xdr:to>
      <xdr:col>81</xdr:col>
      <xdr:colOff>50800</xdr:colOff>
      <xdr:row>103</xdr:row>
      <xdr:rowOff>7620</xdr:rowOff>
    </xdr:to>
    <xdr:cxnSp macro="">
      <xdr:nvCxnSpPr>
        <xdr:cNvPr id="595" name="直線コネクタ 594"/>
        <xdr:cNvCxnSpPr/>
      </xdr:nvCxnSpPr>
      <xdr:spPr>
        <a:xfrm flipV="1">
          <a:off x="14592300" y="176522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60251</xdr:rowOff>
    </xdr:from>
    <xdr:ext cx="405111" cy="259045"/>
    <xdr:sp macro="" textlink="">
      <xdr:nvSpPr>
        <xdr:cNvPr id="596" name="n_1mainValue【庁舎】&#10;有形固定資産減価償却率"/>
        <xdr:cNvSpPr txBox="1"/>
      </xdr:nvSpPr>
      <xdr:spPr>
        <a:xfrm>
          <a:off x="152660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597" name="n_2mainValue【庁舎】&#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8" name="直線コネクタ 6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9" name="テキスト ボックス 6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0" name="直線コネクタ 6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1" name="テキスト ボックス 6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2" name="直線コネクタ 6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3" name="テキスト ボックス 6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4" name="直線コネクタ 6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5" name="テキスト ボックス 6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619" name="直線コネクタ 618"/>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620"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621" name="直線コネクタ 620"/>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622"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623" name="直線コネクタ 622"/>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624"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625" name="フローチャート: 判断 624"/>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26" name="フローチャート: 判断 625"/>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627"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28" name="フローチャート: 判断 627"/>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629"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32716</xdr:rowOff>
    </xdr:from>
    <xdr:to>
      <xdr:col>112</xdr:col>
      <xdr:colOff>38100</xdr:colOff>
      <xdr:row>107</xdr:row>
      <xdr:rowOff>134316</xdr:rowOff>
    </xdr:to>
    <xdr:sp macro="" textlink="">
      <xdr:nvSpPr>
        <xdr:cNvPr id="635" name="楕円 634"/>
        <xdr:cNvSpPr/>
      </xdr:nvSpPr>
      <xdr:spPr>
        <a:xfrm>
          <a:off x="21272500" y="1837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44145</xdr:rowOff>
    </xdr:from>
    <xdr:to>
      <xdr:col>107</xdr:col>
      <xdr:colOff>101600</xdr:colOff>
      <xdr:row>107</xdr:row>
      <xdr:rowOff>145745</xdr:rowOff>
    </xdr:to>
    <xdr:sp macro="" textlink="">
      <xdr:nvSpPr>
        <xdr:cNvPr id="636" name="楕円 635"/>
        <xdr:cNvSpPr/>
      </xdr:nvSpPr>
      <xdr:spPr>
        <a:xfrm>
          <a:off x="20383500" y="18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83516</xdr:rowOff>
    </xdr:from>
    <xdr:to>
      <xdr:col>111</xdr:col>
      <xdr:colOff>177800</xdr:colOff>
      <xdr:row>107</xdr:row>
      <xdr:rowOff>94945</xdr:rowOff>
    </xdr:to>
    <xdr:cxnSp macro="">
      <xdr:nvCxnSpPr>
        <xdr:cNvPr id="637" name="直線コネクタ 636"/>
        <xdr:cNvCxnSpPr/>
      </xdr:nvCxnSpPr>
      <xdr:spPr>
        <a:xfrm flipV="1">
          <a:off x="20434300" y="1842866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125443</xdr:rowOff>
    </xdr:from>
    <xdr:ext cx="469744" cy="259045"/>
    <xdr:sp macro="" textlink="">
      <xdr:nvSpPr>
        <xdr:cNvPr id="638" name="n_1mainValue【庁舎】&#10;一人当たり面積"/>
        <xdr:cNvSpPr txBox="1"/>
      </xdr:nvSpPr>
      <xdr:spPr>
        <a:xfrm>
          <a:off x="21075727" y="1847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136872</xdr:rowOff>
    </xdr:from>
    <xdr:ext cx="469744" cy="259045"/>
    <xdr:sp macro="" textlink="">
      <xdr:nvSpPr>
        <xdr:cNvPr id="639" name="n_2mainValue【庁舎】&#10;一人当たり面積"/>
        <xdr:cNvSpPr txBox="1"/>
      </xdr:nvSpPr>
      <xdr:spPr>
        <a:xfrm>
          <a:off x="20199427" y="184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図書館は平成元年に建設され、約３０年が経過しており、今後老朽化した施設をどのように維持していくのか検討を進めて行く必要がある。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についても、老朽化対策の検討を進めていく必要がある。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
4,686
34.07
3,147,408
2,891,617
142,686
1,923,126
2,235,142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eaLnBrk="1" fontAlgn="auto" latinLnBrk="0" hangingPunct="1"/>
          <a:r>
            <a:rPr lang="ja-JP" altLang="ja-JP" sz="1300" b="0" i="0">
              <a:solidFill>
                <a:schemeClr val="dk1"/>
              </a:solidFill>
              <a:effectLst/>
              <a:latin typeface="+mn-lt"/>
              <a:ea typeface="+mn-ea"/>
              <a:cs typeface="+mn-cs"/>
            </a:rPr>
            <a:t>人口の減少や全国平均を上回る高齢化（Ｈ</a:t>
          </a:r>
          <a:r>
            <a:rPr lang="ja-JP" altLang="en-US" sz="1300" b="0" i="0">
              <a:solidFill>
                <a:schemeClr val="dk1"/>
              </a:solidFill>
              <a:effectLst/>
              <a:latin typeface="+mn-lt"/>
              <a:ea typeface="+mn-ea"/>
              <a:cs typeface="+mn-cs"/>
            </a:rPr>
            <a:t>３０</a:t>
          </a:r>
          <a:r>
            <a:rPr lang="ja-JP" altLang="ja-JP" sz="1300" b="0" i="0">
              <a:solidFill>
                <a:schemeClr val="dk1"/>
              </a:solidFill>
              <a:effectLst/>
              <a:latin typeface="+mn-lt"/>
              <a:ea typeface="+mn-ea"/>
              <a:cs typeface="+mn-cs"/>
            </a:rPr>
            <a:t>年末</a:t>
          </a:r>
          <a:r>
            <a:rPr lang="ja-JP" altLang="en-US" sz="1300" b="0" i="0">
              <a:solidFill>
                <a:schemeClr val="dk1"/>
              </a:solidFill>
              <a:effectLst/>
              <a:latin typeface="+mn-lt"/>
              <a:ea typeface="+mn-ea"/>
              <a:cs typeface="+mn-cs"/>
            </a:rPr>
            <a:t>　高齢化率４０</a:t>
          </a:r>
          <a:r>
            <a:rPr lang="ja-JP" altLang="ja-JP" sz="1300" b="0" i="0">
              <a:solidFill>
                <a:schemeClr val="tx1"/>
              </a:solidFill>
              <a:effectLst/>
              <a:latin typeface="+mn-lt"/>
              <a:ea typeface="+mn-ea"/>
              <a:cs typeface="+mn-cs"/>
            </a:rPr>
            <a:t>．</a:t>
          </a:r>
          <a:r>
            <a:rPr lang="ja-JP" altLang="en-US" sz="1300" b="0" i="0">
              <a:solidFill>
                <a:schemeClr val="tx1"/>
              </a:solidFill>
              <a:effectLst/>
              <a:latin typeface="+mn-lt"/>
              <a:ea typeface="+mn-ea"/>
              <a:cs typeface="+mn-cs"/>
            </a:rPr>
            <a:t>７</a:t>
          </a:r>
          <a:r>
            <a:rPr lang="ja-JP" altLang="ja-JP" sz="1300" b="0" i="0">
              <a:solidFill>
                <a:schemeClr val="tx1"/>
              </a:solidFill>
              <a:effectLst/>
              <a:latin typeface="+mn-lt"/>
              <a:ea typeface="+mn-ea"/>
              <a:cs typeface="+mn-cs"/>
            </a:rPr>
            <a:t>％</a:t>
          </a:r>
          <a:r>
            <a:rPr lang="ja-JP" altLang="ja-JP" sz="1300" b="0" i="0">
              <a:solidFill>
                <a:schemeClr val="dk1"/>
              </a:solidFill>
              <a:effectLst/>
              <a:latin typeface="+mn-lt"/>
              <a:ea typeface="+mn-ea"/>
              <a:cs typeface="+mn-cs"/>
            </a:rPr>
            <a:t>）に加え、町内に中心となる産業がないこと等により財政基盤が弱</a:t>
          </a:r>
          <a:r>
            <a:rPr lang="ja-JP" altLang="en-US" sz="1300" b="0" i="0">
              <a:solidFill>
                <a:schemeClr val="dk1"/>
              </a:solidFill>
              <a:effectLst/>
              <a:latin typeface="+mn-lt"/>
              <a:ea typeface="+mn-ea"/>
              <a:cs typeface="+mn-cs"/>
            </a:rPr>
            <a:t>く</a:t>
          </a:r>
          <a:r>
            <a:rPr lang="ja-JP" altLang="ja-JP" sz="1300" b="0" i="0">
              <a:solidFill>
                <a:schemeClr val="dk1"/>
              </a:solidFill>
              <a:effectLst/>
              <a:latin typeface="+mn-lt"/>
              <a:ea typeface="+mn-ea"/>
              <a:cs typeface="+mn-cs"/>
            </a:rPr>
            <a:t>、</a:t>
          </a:r>
          <a:r>
            <a:rPr lang="ja-JP" altLang="en-US" sz="1300" b="0" i="0">
              <a:solidFill>
                <a:schemeClr val="dk1"/>
              </a:solidFill>
              <a:effectLst/>
              <a:latin typeface="+mn-lt"/>
              <a:ea typeface="+mn-ea"/>
              <a:cs typeface="+mn-cs"/>
            </a:rPr>
            <a:t>指数</a:t>
          </a:r>
          <a:r>
            <a:rPr lang="ja-JP" altLang="ja-JP" sz="1300" b="0" i="0">
              <a:solidFill>
                <a:schemeClr val="dk1"/>
              </a:solidFill>
              <a:effectLst/>
              <a:latin typeface="+mn-lt"/>
              <a:ea typeface="+mn-ea"/>
              <a:cs typeface="+mn-cs"/>
            </a:rPr>
            <a:t>は類似団体平均を</a:t>
          </a:r>
          <a:r>
            <a:rPr lang="ja-JP" altLang="en-US" sz="1300" b="0" i="0">
              <a:solidFill>
                <a:schemeClr val="dk1"/>
              </a:solidFill>
              <a:effectLst/>
              <a:latin typeface="+mn-lt"/>
              <a:ea typeface="+mn-ea"/>
              <a:cs typeface="+mn-cs"/>
            </a:rPr>
            <a:t>０．０３ポイント下回っている</a:t>
          </a:r>
          <a:r>
            <a:rPr lang="ja-JP" altLang="ja-JP" sz="1300" b="0" i="0">
              <a:solidFill>
                <a:schemeClr val="dk1"/>
              </a:solidFill>
              <a:effectLst/>
              <a:latin typeface="+mn-lt"/>
              <a:ea typeface="+mn-ea"/>
              <a:cs typeface="+mn-cs"/>
            </a:rPr>
            <a:t>。定員管理による人件費の削減</a:t>
          </a:r>
          <a:r>
            <a:rPr lang="ja-JP" altLang="en-US" sz="1300" b="0" i="0">
              <a:solidFill>
                <a:schemeClr val="dk1"/>
              </a:solidFill>
              <a:effectLst/>
              <a:latin typeface="+mn-lt"/>
              <a:ea typeface="+mn-ea"/>
              <a:cs typeface="+mn-cs"/>
            </a:rPr>
            <a:t>や中期財政計画に基づき</a:t>
          </a:r>
          <a:r>
            <a:rPr lang="ja-JP" altLang="ja-JP" sz="1300" b="0" i="0">
              <a:solidFill>
                <a:schemeClr val="dk1"/>
              </a:solidFill>
              <a:effectLst/>
              <a:latin typeface="+mn-lt"/>
              <a:ea typeface="+mn-ea"/>
              <a:cs typeface="+mn-cs"/>
            </a:rPr>
            <a:t>歳出削減に努め、行政の効率化に努める</a:t>
          </a:r>
          <a:r>
            <a:rPr lang="ja-JP" altLang="en-US" sz="1300" b="0" i="0">
              <a:solidFill>
                <a:schemeClr val="dk1"/>
              </a:solidFill>
              <a:effectLst/>
              <a:latin typeface="+mn-lt"/>
              <a:ea typeface="+mn-ea"/>
              <a:cs typeface="+mn-cs"/>
            </a:rPr>
            <a:t>とともに</a:t>
          </a:r>
          <a:r>
            <a:rPr lang="ja-JP" altLang="ja-JP" sz="1300" b="0" i="0">
              <a:solidFill>
                <a:schemeClr val="dk1"/>
              </a:solidFill>
              <a:effectLst/>
              <a:latin typeface="+mn-lt"/>
              <a:ea typeface="+mn-ea"/>
              <a:cs typeface="+mn-cs"/>
            </a:rPr>
            <a:t>財政の健全化を図る。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89218</xdr:rowOff>
    </xdr:from>
    <xdr:to>
      <xdr:col>23</xdr:col>
      <xdr:colOff>133350</xdr:colOff>
      <xdr:row>43</xdr:row>
      <xdr:rowOff>95250</xdr:rowOff>
    </xdr:to>
    <xdr:cxnSp macro="">
      <xdr:nvCxnSpPr>
        <xdr:cNvPr id="64" name="直線コネクタ 63"/>
        <xdr:cNvCxnSpPr/>
      </xdr:nvCxnSpPr>
      <xdr:spPr>
        <a:xfrm flipV="1">
          <a:off x="4114800" y="746156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101282</xdr:rowOff>
    </xdr:to>
    <xdr:cxnSp macro="">
      <xdr:nvCxnSpPr>
        <xdr:cNvPr id="67" name="直線コネクタ 66"/>
        <xdr:cNvCxnSpPr/>
      </xdr:nvCxnSpPr>
      <xdr:spPr>
        <a:xfrm flipV="1">
          <a:off x="3225800" y="74676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101282</xdr:rowOff>
    </xdr:from>
    <xdr:to>
      <xdr:col>15</xdr:col>
      <xdr:colOff>82550</xdr:colOff>
      <xdr:row>43</xdr:row>
      <xdr:rowOff>107315</xdr:rowOff>
    </xdr:to>
    <xdr:cxnSp macro="">
      <xdr:nvCxnSpPr>
        <xdr:cNvPr id="70" name="直線コネクタ 69"/>
        <xdr:cNvCxnSpPr/>
      </xdr:nvCxnSpPr>
      <xdr:spPr>
        <a:xfrm flipV="1">
          <a:off x="2336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62547</xdr:rowOff>
    </xdr:from>
    <xdr:to>
      <xdr:col>15</xdr:col>
      <xdr:colOff>133350</xdr:colOff>
      <xdr:row>43</xdr:row>
      <xdr:rowOff>164147</xdr:rowOff>
    </xdr:to>
    <xdr:sp macro="" textlink="">
      <xdr:nvSpPr>
        <xdr:cNvPr id="71" name="フローチャート: 判断 70"/>
        <xdr:cNvSpPr/>
      </xdr:nvSpPr>
      <xdr:spPr>
        <a:xfrm>
          <a:off x="3175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148924</xdr:rowOff>
    </xdr:from>
    <xdr:ext cx="762000" cy="259045"/>
    <xdr:sp macro="" textlink="">
      <xdr:nvSpPr>
        <xdr:cNvPr id="72" name="テキスト ボックス 71"/>
        <xdr:cNvSpPr txBox="1"/>
      </xdr:nvSpPr>
      <xdr:spPr>
        <a:xfrm>
          <a:off x="2844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107315</xdr:rowOff>
    </xdr:from>
    <xdr:to>
      <xdr:col>11</xdr:col>
      <xdr:colOff>31750</xdr:colOff>
      <xdr:row>43</xdr:row>
      <xdr:rowOff>107315</xdr:rowOff>
    </xdr:to>
    <xdr:cxnSp macro="">
      <xdr:nvCxnSpPr>
        <xdr:cNvPr id="73" name="直線コネクタ 72"/>
        <xdr:cNvCxnSpPr/>
      </xdr:nvCxnSpPr>
      <xdr:spPr>
        <a:xfrm>
          <a:off x="1447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26353</xdr:rowOff>
    </xdr:from>
    <xdr:to>
      <xdr:col>11</xdr:col>
      <xdr:colOff>82550</xdr:colOff>
      <xdr:row>43</xdr:row>
      <xdr:rowOff>127953</xdr:rowOff>
    </xdr:to>
    <xdr:sp macro="" textlink="">
      <xdr:nvSpPr>
        <xdr:cNvPr id="74" name="フローチャート: 判断 73"/>
        <xdr:cNvSpPr/>
      </xdr:nvSpPr>
      <xdr:spPr>
        <a:xfrm>
          <a:off x="2286000" y="739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138130</xdr:rowOff>
    </xdr:from>
    <xdr:ext cx="762000" cy="259045"/>
    <xdr:sp macro="" textlink="">
      <xdr:nvSpPr>
        <xdr:cNvPr id="75" name="テキスト ボックス 74"/>
        <xdr:cNvSpPr txBox="1"/>
      </xdr:nvSpPr>
      <xdr:spPr>
        <a:xfrm>
          <a:off x="1955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77" name="テキスト ボックス 76"/>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38418</xdr:rowOff>
    </xdr:from>
    <xdr:to>
      <xdr:col>23</xdr:col>
      <xdr:colOff>184150</xdr:colOff>
      <xdr:row>43</xdr:row>
      <xdr:rowOff>140018</xdr:rowOff>
    </xdr:to>
    <xdr:sp macro="" textlink="">
      <xdr:nvSpPr>
        <xdr:cNvPr id="83" name="楕円 82"/>
        <xdr:cNvSpPr/>
      </xdr:nvSpPr>
      <xdr:spPr>
        <a:xfrm>
          <a:off x="49022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151148</xdr:rowOff>
    </xdr:from>
    <xdr:ext cx="762000" cy="259045"/>
    <xdr:sp macro="" textlink="">
      <xdr:nvSpPr>
        <xdr:cNvPr id="84" name="財政力該当値テキスト"/>
        <xdr:cNvSpPr txBox="1"/>
      </xdr:nvSpPr>
      <xdr:spPr>
        <a:xfrm>
          <a:off x="5041900" y="73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5" name="楕円 84"/>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6" name="テキスト ボックス 8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50482</xdr:rowOff>
    </xdr:from>
    <xdr:to>
      <xdr:col>15</xdr:col>
      <xdr:colOff>133350</xdr:colOff>
      <xdr:row>43</xdr:row>
      <xdr:rowOff>152082</xdr:rowOff>
    </xdr:to>
    <xdr:sp macro="" textlink="">
      <xdr:nvSpPr>
        <xdr:cNvPr id="87" name="楕円 86"/>
        <xdr:cNvSpPr/>
      </xdr:nvSpPr>
      <xdr:spPr>
        <a:xfrm>
          <a:off x="3175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162259</xdr:rowOff>
    </xdr:from>
    <xdr:ext cx="762000" cy="259045"/>
    <xdr:sp macro="" textlink="">
      <xdr:nvSpPr>
        <xdr:cNvPr id="88" name="テキスト ボックス 87"/>
        <xdr:cNvSpPr txBox="1"/>
      </xdr:nvSpPr>
      <xdr:spPr>
        <a:xfrm>
          <a:off x="2844800" y="71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56515</xdr:rowOff>
    </xdr:from>
    <xdr:to>
      <xdr:col>11</xdr:col>
      <xdr:colOff>82550</xdr:colOff>
      <xdr:row>43</xdr:row>
      <xdr:rowOff>158115</xdr:rowOff>
    </xdr:to>
    <xdr:sp macro="" textlink="">
      <xdr:nvSpPr>
        <xdr:cNvPr id="89" name="楕円 88"/>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90" name="テキスト ボックス 89"/>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91" name="楕円 90"/>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92" name="テキスト ボックス 91"/>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300" b="0" i="0">
              <a:solidFill>
                <a:schemeClr val="dk1"/>
              </a:solidFill>
              <a:effectLst/>
              <a:latin typeface="+mn-lt"/>
              <a:ea typeface="+mn-ea"/>
              <a:cs typeface="+mn-cs"/>
            </a:rPr>
            <a:t>物件費、公債費、繰出金等が増加し、</a:t>
          </a:r>
          <a:r>
            <a:rPr lang="ja-JP" altLang="ja-JP" sz="1300" b="0" i="0">
              <a:solidFill>
                <a:schemeClr val="dk1"/>
              </a:solidFill>
              <a:effectLst/>
              <a:latin typeface="+mn-lt"/>
              <a:ea typeface="+mn-ea"/>
              <a:cs typeface="+mn-cs"/>
            </a:rPr>
            <a:t>経常経費の一般財源は</a:t>
          </a:r>
          <a:r>
            <a:rPr lang="ja-JP" altLang="en-US" sz="1300" b="0" i="0">
              <a:solidFill>
                <a:schemeClr val="dk1"/>
              </a:solidFill>
              <a:effectLst/>
              <a:latin typeface="+mn-lt"/>
              <a:ea typeface="+mn-ea"/>
              <a:cs typeface="+mn-cs"/>
            </a:rPr>
            <a:t>上昇。経常経費充当一般財源は減少したため、Ｈ２８比率よりも１．２％上昇し、類似団体平均よりも２．２％の上昇となった。</a:t>
          </a:r>
        </a:p>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300" b="0" i="0">
              <a:solidFill>
                <a:schemeClr val="dk1"/>
              </a:solidFill>
              <a:effectLst/>
              <a:latin typeface="+mn-lt"/>
              <a:ea typeface="+mn-ea"/>
              <a:cs typeface="+mn-cs"/>
            </a:rPr>
            <a:t>今後も、消費税率の改定や人件費、公債費の増加に伴い、上昇の見込みだが、</a:t>
          </a:r>
          <a:r>
            <a:rPr lang="ja-JP" altLang="ja-JP" sz="1300" b="0" i="0">
              <a:solidFill>
                <a:schemeClr val="dk1"/>
              </a:solidFill>
              <a:effectLst/>
              <a:latin typeface="+mn-lt"/>
              <a:ea typeface="+mn-ea"/>
              <a:cs typeface="+mn-cs"/>
            </a:rPr>
            <a:t>物件費、補助費等の削減や事務事業の更なる見直しを進め、義務的経費の削減に努め</a:t>
          </a:r>
          <a:r>
            <a:rPr lang="ja-JP" altLang="en-US" sz="1300" b="0" i="0">
              <a:solidFill>
                <a:schemeClr val="dk1"/>
              </a:solidFill>
              <a:effectLst/>
              <a:latin typeface="+mn-lt"/>
              <a:ea typeface="+mn-ea"/>
              <a:cs typeface="+mn-cs"/>
            </a:rPr>
            <a:t>、経常収支比率の改善を図る</a:t>
          </a:r>
          <a:r>
            <a:rPr lang="ja-JP" altLang="ja-JP" sz="1300" b="0" i="0">
              <a:solidFill>
                <a:schemeClr val="dk1"/>
              </a:solidFill>
              <a:effectLst/>
              <a:latin typeface="+mn-lt"/>
              <a:ea typeface="+mn-ea"/>
              <a:cs typeface="+mn-cs"/>
            </a:rPr>
            <a:t>。</a:t>
          </a:r>
          <a:endParaRPr lang="ja-JP" altLang="ja-JP" sz="1300">
            <a:effectLst/>
          </a:endParaRPr>
        </a:p>
        <a:p>
          <a:pPr marL="0" marR="0" indent="0" defTabSz="914400" rtl="1"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63</xdr:row>
      <xdr:rowOff>22606</xdr:rowOff>
    </xdr:to>
    <xdr:cxnSp macro="">
      <xdr:nvCxnSpPr>
        <xdr:cNvPr id="125" name="直線コネクタ 124"/>
        <xdr:cNvCxnSpPr/>
      </xdr:nvCxnSpPr>
      <xdr:spPr>
        <a:xfrm>
          <a:off x="4114800" y="107660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62</xdr:row>
      <xdr:rowOff>136144</xdr:rowOff>
    </xdr:to>
    <xdr:cxnSp macro="">
      <xdr:nvCxnSpPr>
        <xdr:cNvPr id="128" name="直線コネクタ 127"/>
        <xdr:cNvCxnSpPr/>
      </xdr:nvCxnSpPr>
      <xdr:spPr>
        <a:xfrm>
          <a:off x="3225800" y="1068400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54102</xdr:rowOff>
    </xdr:from>
    <xdr:to>
      <xdr:col>15</xdr:col>
      <xdr:colOff>82550</xdr:colOff>
      <xdr:row>63</xdr:row>
      <xdr:rowOff>70866</xdr:rowOff>
    </xdr:to>
    <xdr:cxnSp macro="">
      <xdr:nvCxnSpPr>
        <xdr:cNvPr id="131" name="直線コネクタ 130"/>
        <xdr:cNvCxnSpPr/>
      </xdr:nvCxnSpPr>
      <xdr:spPr>
        <a:xfrm flipV="1">
          <a:off x="2336800" y="1068400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15494</xdr:rowOff>
    </xdr:from>
    <xdr:to>
      <xdr:col>15</xdr:col>
      <xdr:colOff>133350</xdr:colOff>
      <xdr:row>61</xdr:row>
      <xdr:rowOff>117094</xdr:rowOff>
    </xdr:to>
    <xdr:sp macro="" textlink="">
      <xdr:nvSpPr>
        <xdr:cNvPr id="132" name="フローチャート: 判断 131"/>
        <xdr:cNvSpPr/>
      </xdr:nvSpPr>
      <xdr:spPr>
        <a:xfrm>
          <a:off x="3175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127271</xdr:rowOff>
    </xdr:from>
    <xdr:ext cx="762000" cy="259045"/>
    <xdr:sp macro="" textlink="">
      <xdr:nvSpPr>
        <xdr:cNvPr id="133" name="テキスト ボックス 132"/>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63</xdr:row>
      <xdr:rowOff>70866</xdr:rowOff>
    </xdr:to>
    <xdr:cxnSp macro="">
      <xdr:nvCxnSpPr>
        <xdr:cNvPr id="134" name="直線コネクタ 133"/>
        <xdr:cNvCxnSpPr/>
      </xdr:nvCxnSpPr>
      <xdr:spPr>
        <a:xfrm>
          <a:off x="1447800" y="1067917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35" name="フローチャート: 判断 134"/>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36" name="テキスト ボックス 135"/>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37" name="フローチャート: 判断 136"/>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38" name="テキスト ボックス 137"/>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4" name="楕円 143"/>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115333</xdr:rowOff>
    </xdr:from>
    <xdr:ext cx="762000" cy="259045"/>
    <xdr:sp macro="" textlink="">
      <xdr:nvSpPr>
        <xdr:cNvPr id="145" name="財政構造の弾力性該当値テキスト"/>
        <xdr:cNvSpPr txBox="1"/>
      </xdr:nvSpPr>
      <xdr:spPr>
        <a:xfrm>
          <a:off x="5041900" y="107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46" name="楕円 145"/>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47" name="テキスト ボックス 146"/>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3302</xdr:rowOff>
    </xdr:from>
    <xdr:to>
      <xdr:col>15</xdr:col>
      <xdr:colOff>133350</xdr:colOff>
      <xdr:row>62</xdr:row>
      <xdr:rowOff>104902</xdr:rowOff>
    </xdr:to>
    <xdr:sp macro="" textlink="">
      <xdr:nvSpPr>
        <xdr:cNvPr id="148" name="楕円 147"/>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89679</xdr:rowOff>
    </xdr:from>
    <xdr:ext cx="762000" cy="259045"/>
    <xdr:sp macro="" textlink="">
      <xdr:nvSpPr>
        <xdr:cNvPr id="149" name="テキスト ボックス 148"/>
        <xdr:cNvSpPr txBox="1"/>
      </xdr:nvSpPr>
      <xdr:spPr>
        <a:xfrm>
          <a:off x="2844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0" name="楕円 149"/>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51" name="テキスト ボックス 150"/>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2" name="楕円 151"/>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84853</xdr:rowOff>
    </xdr:from>
    <xdr:ext cx="762000" cy="259045"/>
    <xdr:sp macro="" textlink="">
      <xdr:nvSpPr>
        <xdr:cNvPr id="153" name="テキスト ボックス 152"/>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a:solidFill>
                <a:schemeClr val="dk1"/>
              </a:solidFill>
              <a:effectLst/>
              <a:latin typeface="+mn-lt"/>
              <a:ea typeface="+mn-ea"/>
              <a:cs typeface="+mn-cs"/>
            </a:rPr>
            <a:t>類似団体平均を</a:t>
          </a:r>
          <a:r>
            <a:rPr lang="ja-JP" altLang="en-US" sz="1300" b="0" i="0">
              <a:solidFill>
                <a:schemeClr val="dk1"/>
              </a:solidFill>
              <a:effectLst/>
              <a:latin typeface="+mn-lt"/>
              <a:ea typeface="+mn-ea"/>
              <a:cs typeface="+mn-cs"/>
            </a:rPr>
            <a:t>１３４，９９８円</a:t>
          </a:r>
          <a:r>
            <a:rPr lang="ja-JP" altLang="ja-JP" sz="1300" b="0" i="0">
              <a:solidFill>
                <a:schemeClr val="dk1"/>
              </a:solidFill>
              <a:effectLst/>
              <a:latin typeface="+mn-lt"/>
              <a:ea typeface="+mn-ea"/>
              <a:cs typeface="+mn-cs"/>
            </a:rPr>
            <a:t>下回っているが、</a:t>
          </a:r>
          <a:r>
            <a:rPr lang="ja-JP" altLang="en-US" sz="1300" b="0" i="0">
              <a:solidFill>
                <a:schemeClr val="dk1"/>
              </a:solidFill>
              <a:effectLst/>
              <a:latin typeface="+mn-lt"/>
              <a:ea typeface="+mn-ea"/>
              <a:cs typeface="+mn-cs"/>
            </a:rPr>
            <a:t>類似団体内順位は上位にあり、</a:t>
          </a:r>
          <a:r>
            <a:rPr lang="ja-JP" altLang="ja-JP" sz="1300" b="0" i="0">
              <a:solidFill>
                <a:schemeClr val="dk1"/>
              </a:solidFill>
              <a:effectLst/>
              <a:latin typeface="+mn-lt"/>
              <a:ea typeface="+mn-ea"/>
              <a:cs typeface="+mn-cs"/>
            </a:rPr>
            <a:t>熊本県平均</a:t>
          </a:r>
          <a:r>
            <a:rPr lang="ja-JP" altLang="en-US" sz="1300" b="0" i="0">
              <a:solidFill>
                <a:schemeClr val="dk1"/>
              </a:solidFill>
              <a:effectLst/>
              <a:latin typeface="+mn-lt"/>
              <a:ea typeface="+mn-ea"/>
              <a:cs typeface="+mn-cs"/>
            </a:rPr>
            <a:t>も</a:t>
          </a:r>
          <a:r>
            <a:rPr lang="ja-JP" altLang="ja-JP" sz="1300" b="0" i="0">
              <a:solidFill>
                <a:schemeClr val="dk1"/>
              </a:solidFill>
              <a:effectLst/>
              <a:latin typeface="+mn-lt"/>
              <a:ea typeface="+mn-ea"/>
              <a:cs typeface="+mn-cs"/>
            </a:rPr>
            <a:t>上回っている。</a:t>
          </a:r>
          <a:r>
            <a:rPr lang="ja-JP" altLang="en-US" sz="1300" b="0" i="0">
              <a:solidFill>
                <a:schemeClr val="dk1"/>
              </a:solidFill>
              <a:effectLst/>
              <a:latin typeface="+mn-lt"/>
              <a:ea typeface="+mn-ea"/>
              <a:cs typeface="+mn-cs"/>
            </a:rPr>
            <a:t>Ｈ２８年度と比較しても６，８２９円上昇。投資的経費の減少により、歳出決算額は減少したが、</a:t>
          </a:r>
          <a:r>
            <a:rPr lang="ja-JP" altLang="ja-JP" sz="1300" b="0" i="0">
              <a:solidFill>
                <a:schemeClr val="dk1"/>
              </a:solidFill>
              <a:effectLst/>
              <a:latin typeface="+mn-lt"/>
              <a:ea typeface="+mn-ea"/>
              <a:cs typeface="+mn-cs"/>
            </a:rPr>
            <a:t>人件費</a:t>
          </a:r>
          <a:r>
            <a:rPr lang="ja-JP" altLang="en-US" sz="1300" b="0" i="0">
              <a:solidFill>
                <a:schemeClr val="dk1"/>
              </a:solidFill>
              <a:effectLst/>
              <a:latin typeface="+mn-lt"/>
              <a:ea typeface="+mn-ea"/>
              <a:cs typeface="+mn-cs"/>
            </a:rPr>
            <a:t>及び物件費</a:t>
          </a:r>
          <a:r>
            <a:rPr lang="ja-JP" altLang="ja-JP" sz="1300" b="0" i="0">
              <a:solidFill>
                <a:schemeClr val="dk1"/>
              </a:solidFill>
              <a:effectLst/>
              <a:latin typeface="+mn-lt"/>
              <a:ea typeface="+mn-ea"/>
              <a:cs typeface="+mn-cs"/>
            </a:rPr>
            <a:t>については、</a:t>
          </a:r>
          <a:r>
            <a:rPr lang="ja-JP" altLang="en-US" sz="1300" b="0" i="0">
              <a:solidFill>
                <a:schemeClr val="dk1"/>
              </a:solidFill>
              <a:effectLst/>
              <a:latin typeface="+mn-lt"/>
              <a:ea typeface="+mn-ea"/>
              <a:cs typeface="+mn-cs"/>
            </a:rPr>
            <a:t>増額したため決算額に占める割合は大きくなった。今後、会計任用制度の導入等で人件費の抑制は難しく、消費税率の改定による物件費の増加も懸念される。今後は公立保育園の民営化を検討し、嘱託職員も必要最小限に抑制し、定員管理</a:t>
          </a:r>
          <a:r>
            <a:rPr lang="ja-JP" altLang="ja-JP" sz="1300" b="0" i="0">
              <a:solidFill>
                <a:schemeClr val="dk1"/>
              </a:solidFill>
              <a:effectLst/>
              <a:latin typeface="+mn-lt"/>
              <a:ea typeface="+mn-ea"/>
              <a:cs typeface="+mn-cs"/>
            </a:rPr>
            <a:t>に</a:t>
          </a:r>
          <a:r>
            <a:rPr lang="ja-JP" altLang="en-US" sz="1300" b="0" i="0">
              <a:solidFill>
                <a:schemeClr val="dk1"/>
              </a:solidFill>
              <a:effectLst/>
              <a:latin typeface="+mn-lt"/>
              <a:ea typeface="+mn-ea"/>
              <a:cs typeface="+mn-cs"/>
            </a:rPr>
            <a:t>よる</a:t>
          </a:r>
          <a:r>
            <a:rPr lang="ja-JP" altLang="ja-JP" sz="1300" b="0" i="0">
              <a:solidFill>
                <a:schemeClr val="dk1"/>
              </a:solidFill>
              <a:effectLst/>
              <a:latin typeface="+mn-lt"/>
              <a:ea typeface="+mn-ea"/>
              <a:cs typeface="+mn-cs"/>
            </a:rPr>
            <a:t>職員数の適正化や給与水準の適正化に努め</a:t>
          </a:r>
          <a:r>
            <a:rPr lang="ja-JP" altLang="en-US" sz="1300" b="0" i="0">
              <a:solidFill>
                <a:schemeClr val="dk1"/>
              </a:solidFill>
              <a:effectLst/>
              <a:latin typeface="+mn-lt"/>
              <a:ea typeface="+mn-ea"/>
              <a:cs typeface="+mn-cs"/>
            </a:rPr>
            <a:t>る。物件費についても引き続き抑制に努める。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100519</xdr:rowOff>
    </xdr:from>
    <xdr:to>
      <xdr:col>23</xdr:col>
      <xdr:colOff>133350</xdr:colOff>
      <xdr:row>81</xdr:row>
      <xdr:rowOff>108367</xdr:rowOff>
    </xdr:to>
    <xdr:cxnSp macro="">
      <xdr:nvCxnSpPr>
        <xdr:cNvPr id="189" name="直線コネクタ 188"/>
        <xdr:cNvCxnSpPr/>
      </xdr:nvCxnSpPr>
      <xdr:spPr>
        <a:xfrm>
          <a:off x="4114800" y="13987969"/>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97498</xdr:rowOff>
    </xdr:from>
    <xdr:to>
      <xdr:col>19</xdr:col>
      <xdr:colOff>133350</xdr:colOff>
      <xdr:row>81</xdr:row>
      <xdr:rowOff>100519</xdr:rowOff>
    </xdr:to>
    <xdr:cxnSp macro="">
      <xdr:nvCxnSpPr>
        <xdr:cNvPr id="192" name="直線コネクタ 191"/>
        <xdr:cNvCxnSpPr/>
      </xdr:nvCxnSpPr>
      <xdr:spPr>
        <a:xfrm>
          <a:off x="3225800" y="13984948"/>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78150</xdr:rowOff>
    </xdr:from>
    <xdr:to>
      <xdr:col>15</xdr:col>
      <xdr:colOff>82550</xdr:colOff>
      <xdr:row>81</xdr:row>
      <xdr:rowOff>97498</xdr:rowOff>
    </xdr:to>
    <xdr:cxnSp macro="">
      <xdr:nvCxnSpPr>
        <xdr:cNvPr id="195" name="直線コネクタ 194"/>
        <xdr:cNvCxnSpPr/>
      </xdr:nvCxnSpPr>
      <xdr:spPr>
        <a:xfrm>
          <a:off x="2336800" y="13965600"/>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196" name="フローチャート: 判断 195"/>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197" name="テキスト ボックス 196"/>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67517</xdr:rowOff>
    </xdr:from>
    <xdr:to>
      <xdr:col>11</xdr:col>
      <xdr:colOff>31750</xdr:colOff>
      <xdr:row>81</xdr:row>
      <xdr:rowOff>78150</xdr:rowOff>
    </xdr:to>
    <xdr:cxnSp macro="">
      <xdr:nvCxnSpPr>
        <xdr:cNvPr id="198" name="直線コネクタ 197"/>
        <xdr:cNvCxnSpPr/>
      </xdr:nvCxnSpPr>
      <xdr:spPr>
        <a:xfrm>
          <a:off x="1447800" y="13954967"/>
          <a:ext cx="889000" cy="1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108609</xdr:rowOff>
    </xdr:from>
    <xdr:to>
      <xdr:col>11</xdr:col>
      <xdr:colOff>82550</xdr:colOff>
      <xdr:row>82</xdr:row>
      <xdr:rowOff>38759</xdr:rowOff>
    </xdr:to>
    <xdr:sp macro="" textlink="">
      <xdr:nvSpPr>
        <xdr:cNvPr id="199" name="フローチャート: 判断 198"/>
        <xdr:cNvSpPr/>
      </xdr:nvSpPr>
      <xdr:spPr>
        <a:xfrm>
          <a:off x="2286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23536</xdr:rowOff>
    </xdr:from>
    <xdr:ext cx="762000" cy="259045"/>
    <xdr:sp macro="" textlink="">
      <xdr:nvSpPr>
        <xdr:cNvPr id="200" name="テキスト ボックス 199"/>
        <xdr:cNvSpPr txBox="1"/>
      </xdr:nvSpPr>
      <xdr:spPr>
        <a:xfrm>
          <a:off x="1955800" y="1408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89863</xdr:rowOff>
    </xdr:from>
    <xdr:to>
      <xdr:col>7</xdr:col>
      <xdr:colOff>31750</xdr:colOff>
      <xdr:row>82</xdr:row>
      <xdr:rowOff>20013</xdr:rowOff>
    </xdr:to>
    <xdr:sp macro="" textlink="">
      <xdr:nvSpPr>
        <xdr:cNvPr id="201" name="フローチャート: 判断 200"/>
        <xdr:cNvSpPr/>
      </xdr:nvSpPr>
      <xdr:spPr>
        <a:xfrm>
          <a:off x="1397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4790</xdr:rowOff>
    </xdr:from>
    <xdr:ext cx="762000" cy="259045"/>
    <xdr:sp macro="" textlink="">
      <xdr:nvSpPr>
        <xdr:cNvPr id="202" name="テキスト ボックス 201"/>
        <xdr:cNvSpPr txBox="1"/>
      </xdr:nvSpPr>
      <xdr:spPr>
        <a:xfrm>
          <a:off x="1066800" y="140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57567</xdr:rowOff>
    </xdr:from>
    <xdr:to>
      <xdr:col>23</xdr:col>
      <xdr:colOff>184150</xdr:colOff>
      <xdr:row>81</xdr:row>
      <xdr:rowOff>159167</xdr:rowOff>
    </xdr:to>
    <xdr:sp macro="" textlink="">
      <xdr:nvSpPr>
        <xdr:cNvPr id="208" name="楕円 207"/>
        <xdr:cNvSpPr/>
      </xdr:nvSpPr>
      <xdr:spPr>
        <a:xfrm>
          <a:off x="4902200" y="139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150294</xdr:rowOff>
    </xdr:from>
    <xdr:ext cx="762000" cy="259045"/>
    <xdr:sp macro="" textlink="">
      <xdr:nvSpPr>
        <xdr:cNvPr id="209" name="人件費・物件費等の状況該当値テキスト"/>
        <xdr:cNvSpPr txBox="1"/>
      </xdr:nvSpPr>
      <xdr:spPr>
        <a:xfrm>
          <a:off x="5041900" y="1386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49719</xdr:rowOff>
    </xdr:from>
    <xdr:to>
      <xdr:col>19</xdr:col>
      <xdr:colOff>184150</xdr:colOff>
      <xdr:row>81</xdr:row>
      <xdr:rowOff>151319</xdr:rowOff>
    </xdr:to>
    <xdr:sp macro="" textlink="">
      <xdr:nvSpPr>
        <xdr:cNvPr id="210" name="楕円 209"/>
        <xdr:cNvSpPr/>
      </xdr:nvSpPr>
      <xdr:spPr>
        <a:xfrm>
          <a:off x="4064000" y="139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161496</xdr:rowOff>
    </xdr:from>
    <xdr:ext cx="736600" cy="259045"/>
    <xdr:sp macro="" textlink="">
      <xdr:nvSpPr>
        <xdr:cNvPr id="211" name="テキスト ボックス 210"/>
        <xdr:cNvSpPr txBox="1"/>
      </xdr:nvSpPr>
      <xdr:spPr>
        <a:xfrm>
          <a:off x="3733800" y="1370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46698</xdr:rowOff>
    </xdr:from>
    <xdr:to>
      <xdr:col>15</xdr:col>
      <xdr:colOff>133350</xdr:colOff>
      <xdr:row>81</xdr:row>
      <xdr:rowOff>148298</xdr:rowOff>
    </xdr:to>
    <xdr:sp macro="" textlink="">
      <xdr:nvSpPr>
        <xdr:cNvPr id="212" name="楕円 211"/>
        <xdr:cNvSpPr/>
      </xdr:nvSpPr>
      <xdr:spPr>
        <a:xfrm>
          <a:off x="3175000" y="139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158475</xdr:rowOff>
    </xdr:from>
    <xdr:ext cx="762000" cy="259045"/>
    <xdr:sp macro="" textlink="">
      <xdr:nvSpPr>
        <xdr:cNvPr id="213" name="テキスト ボックス 212"/>
        <xdr:cNvSpPr txBox="1"/>
      </xdr:nvSpPr>
      <xdr:spPr>
        <a:xfrm>
          <a:off x="2844800" y="1370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27350</xdr:rowOff>
    </xdr:from>
    <xdr:to>
      <xdr:col>11</xdr:col>
      <xdr:colOff>82550</xdr:colOff>
      <xdr:row>81</xdr:row>
      <xdr:rowOff>128950</xdr:rowOff>
    </xdr:to>
    <xdr:sp macro="" textlink="">
      <xdr:nvSpPr>
        <xdr:cNvPr id="214" name="楕円 213"/>
        <xdr:cNvSpPr/>
      </xdr:nvSpPr>
      <xdr:spPr>
        <a:xfrm>
          <a:off x="2286000" y="139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139127</xdr:rowOff>
    </xdr:from>
    <xdr:ext cx="762000" cy="259045"/>
    <xdr:sp macro="" textlink="">
      <xdr:nvSpPr>
        <xdr:cNvPr id="215" name="テキスト ボックス 214"/>
        <xdr:cNvSpPr txBox="1"/>
      </xdr:nvSpPr>
      <xdr:spPr>
        <a:xfrm>
          <a:off x="1955800" y="1368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16717</xdr:rowOff>
    </xdr:from>
    <xdr:to>
      <xdr:col>7</xdr:col>
      <xdr:colOff>31750</xdr:colOff>
      <xdr:row>81</xdr:row>
      <xdr:rowOff>118317</xdr:rowOff>
    </xdr:to>
    <xdr:sp macro="" textlink="">
      <xdr:nvSpPr>
        <xdr:cNvPr id="216" name="楕円 215"/>
        <xdr:cNvSpPr/>
      </xdr:nvSpPr>
      <xdr:spPr>
        <a:xfrm>
          <a:off x="1397000" y="1390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128494</xdr:rowOff>
    </xdr:from>
    <xdr:ext cx="762000" cy="259045"/>
    <xdr:sp macro="" textlink="">
      <xdr:nvSpPr>
        <xdr:cNvPr id="217" name="テキスト ボックス 216"/>
        <xdr:cNvSpPr txBox="1"/>
      </xdr:nvSpPr>
      <xdr:spPr>
        <a:xfrm>
          <a:off x="1066800" y="1367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eaLnBrk="1" fontAlgn="auto" latinLnBrk="0" hangingPunct="1"/>
          <a:r>
            <a:rPr kumimoji="1" lang="ja-JP" altLang="en-US" sz="1300">
              <a:solidFill>
                <a:schemeClr val="dk1"/>
              </a:solidFill>
              <a:effectLst/>
              <a:latin typeface="+mn-lt"/>
              <a:ea typeface="+mn-ea"/>
              <a:cs typeface="+mn-cs"/>
            </a:rPr>
            <a:t>Ｈ２７年は、給与制度の総合的見直しを行わず、給与改定も国に準じる改定としたため１．３ポイントの上昇となったが、Ｈ２７年以降は類似団体の給与水準と同程度で推移している。今後も現状を維持していくよう、引き続き</a:t>
          </a:r>
          <a:r>
            <a:rPr kumimoji="1" lang="ja-JP" altLang="ja-JP" sz="1300">
              <a:solidFill>
                <a:schemeClr val="dk1"/>
              </a:solidFill>
              <a:effectLst/>
              <a:latin typeface="+mn-lt"/>
              <a:ea typeface="+mn-ea"/>
              <a:cs typeface="+mn-cs"/>
            </a:rPr>
            <a:t>給与の適正化に努め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3" name="直線コネクタ 252"/>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136979</xdr:rowOff>
    </xdr:to>
    <xdr:cxnSp macro="">
      <xdr:nvCxnSpPr>
        <xdr:cNvPr id="256" name="直線コネクタ 255"/>
        <xdr:cNvCxnSpPr/>
      </xdr:nvCxnSpPr>
      <xdr:spPr>
        <a:xfrm flipV="1">
          <a:off x="15290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136979</xdr:rowOff>
    </xdr:to>
    <xdr:cxnSp macro="">
      <xdr:nvCxnSpPr>
        <xdr:cNvPr id="259" name="直線コネクタ 258"/>
        <xdr:cNvCxnSpPr/>
      </xdr:nvCxnSpPr>
      <xdr:spPr>
        <a:xfrm>
          <a:off x="14401800" y="14903752"/>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86179</xdr:rowOff>
    </xdr:from>
    <xdr:to>
      <xdr:col>73</xdr:col>
      <xdr:colOff>44450</xdr:colOff>
      <xdr:row>88</xdr:row>
      <xdr:rowOff>16329</xdr:rowOff>
    </xdr:to>
    <xdr:sp macro="" textlink="">
      <xdr:nvSpPr>
        <xdr:cNvPr id="260" name="フローチャート: 判断 259"/>
        <xdr:cNvSpPr/>
      </xdr:nvSpPr>
      <xdr:spPr>
        <a:xfrm>
          <a:off x="15240000" y="150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26506</xdr:rowOff>
    </xdr:from>
    <xdr:ext cx="762000" cy="259045"/>
    <xdr:sp macro="" textlink="">
      <xdr:nvSpPr>
        <xdr:cNvPr id="261" name="テキスト ボックス 260"/>
        <xdr:cNvSpPr txBox="1"/>
      </xdr:nvSpPr>
      <xdr:spPr>
        <a:xfrm>
          <a:off x="14909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159052</xdr:rowOff>
    </xdr:to>
    <xdr:cxnSp macro="">
      <xdr:nvCxnSpPr>
        <xdr:cNvPr id="262" name="直線コネクタ 261"/>
        <xdr:cNvCxnSpPr/>
      </xdr:nvCxnSpPr>
      <xdr:spPr>
        <a:xfrm>
          <a:off x="13512800" y="147428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132141</xdr:rowOff>
    </xdr:from>
    <xdr:to>
      <xdr:col>68</xdr:col>
      <xdr:colOff>203200</xdr:colOff>
      <xdr:row>88</xdr:row>
      <xdr:rowOff>62291</xdr:rowOff>
    </xdr:to>
    <xdr:sp macro="" textlink="">
      <xdr:nvSpPr>
        <xdr:cNvPr id="263" name="フローチャート: 判断 262"/>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47068</xdr:rowOff>
    </xdr:from>
    <xdr:ext cx="762000" cy="259045"/>
    <xdr:sp macro="" textlink="">
      <xdr:nvSpPr>
        <xdr:cNvPr id="264" name="テキスト ボックス 263"/>
        <xdr:cNvSpPr txBox="1"/>
      </xdr:nvSpPr>
      <xdr:spPr>
        <a:xfrm>
          <a:off x="14020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65" name="フローチャート: 判断 264"/>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66" name="テキスト ボックス 265"/>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2" name="楕円 271"/>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3"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4" name="楕円 273"/>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5" name="テキスト ボックス 274"/>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76" name="楕円 275"/>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77" name="テキスト ボックス 276"/>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78" name="楕円 277"/>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48579</xdr:rowOff>
    </xdr:from>
    <xdr:ext cx="762000" cy="259045"/>
    <xdr:sp macro="" textlink="">
      <xdr:nvSpPr>
        <xdr:cNvPr id="279" name="テキスト ボックス 278"/>
        <xdr:cNvSpPr txBox="1"/>
      </xdr:nvSpPr>
      <xdr:spPr>
        <a:xfrm>
          <a:off x="14020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0" name="楕円 279"/>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1" name="テキスト ボックス 280"/>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eaLnBrk="1" fontAlgn="auto" latinLnBrk="0" hangingPunct="1"/>
          <a:r>
            <a:rPr kumimoji="1" lang="ja-JP" altLang="en-US" sz="1300">
              <a:solidFill>
                <a:schemeClr val="dk1"/>
              </a:solidFill>
              <a:effectLst/>
              <a:latin typeface="+mn-lt"/>
              <a:ea typeface="+mn-ea"/>
              <a:cs typeface="+mn-cs"/>
            </a:rPr>
            <a:t>これまで</a:t>
          </a:r>
          <a:r>
            <a:rPr kumimoji="1" lang="ja-JP" altLang="ja-JP" sz="1300">
              <a:solidFill>
                <a:schemeClr val="dk1"/>
              </a:solidFill>
              <a:effectLst/>
              <a:latin typeface="+mn-lt"/>
              <a:ea typeface="+mn-ea"/>
              <a:cs typeface="+mn-cs"/>
            </a:rPr>
            <a:t>第５次行政改革大綱による定員管理計画により</a:t>
          </a:r>
          <a:r>
            <a:rPr kumimoji="1" lang="ja-JP" altLang="en-US" sz="1300">
              <a:solidFill>
                <a:schemeClr val="dk1"/>
              </a:solidFill>
              <a:effectLst/>
              <a:latin typeface="+mn-lt"/>
              <a:ea typeface="+mn-ea"/>
              <a:cs typeface="+mn-cs"/>
            </a:rPr>
            <a:t>Ｈ２７年度まで職員数を抑制してきた結果、</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５．９５人</a:t>
          </a:r>
          <a:r>
            <a:rPr kumimoji="1" lang="ja-JP" altLang="ja-JP" sz="1300">
              <a:solidFill>
                <a:schemeClr val="dk1"/>
              </a:solidFill>
              <a:effectLst/>
              <a:latin typeface="+mn-lt"/>
              <a:ea typeface="+mn-ea"/>
              <a:cs typeface="+mn-cs"/>
            </a:rPr>
            <a:t>下回る職員数となっている。</a:t>
          </a:r>
          <a:r>
            <a:rPr kumimoji="1" lang="ja-JP" altLang="en-US" sz="1300">
              <a:solidFill>
                <a:schemeClr val="dk1"/>
              </a:solidFill>
              <a:effectLst/>
              <a:latin typeface="+mn-lt"/>
              <a:ea typeface="+mn-ea"/>
              <a:cs typeface="+mn-cs"/>
            </a:rPr>
            <a:t>類似団体内順位も</a:t>
          </a:r>
          <a:r>
            <a:rPr kumimoji="1" lang="ja-JP" altLang="ja-JP" sz="1300">
              <a:solidFill>
                <a:schemeClr val="dk1"/>
              </a:solidFill>
              <a:effectLst/>
              <a:latin typeface="+mn-lt"/>
              <a:ea typeface="+mn-ea"/>
              <a:cs typeface="+mn-cs"/>
            </a:rPr>
            <a:t>高い水準</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あるが、</a:t>
          </a:r>
          <a:r>
            <a:rPr kumimoji="1" lang="ja-JP" altLang="en-US" sz="1300">
              <a:solidFill>
                <a:schemeClr val="dk1"/>
              </a:solidFill>
              <a:effectLst/>
              <a:latin typeface="+mn-lt"/>
              <a:ea typeface="+mn-ea"/>
              <a:cs typeface="+mn-cs"/>
            </a:rPr>
            <a:t>今後は機構改革による組織見直しから職員数は増加の見通しで、人口も減少していくと推察されるため、人口に占める職員数は増加傾向にある。今後も</a:t>
          </a:r>
          <a:r>
            <a:rPr kumimoji="1" lang="ja-JP" altLang="ja-JP" sz="1300">
              <a:solidFill>
                <a:schemeClr val="dk1"/>
              </a:solidFill>
              <a:effectLst/>
              <a:latin typeface="+mn-lt"/>
              <a:ea typeface="+mn-ea"/>
              <a:cs typeface="+mn-cs"/>
            </a:rPr>
            <a:t>定員管理によ</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、計画的な職員採用を図り適正</a:t>
          </a:r>
          <a:r>
            <a:rPr kumimoji="1" lang="ja-JP" altLang="en-US" sz="1300">
              <a:solidFill>
                <a:schemeClr val="dk1"/>
              </a:solidFill>
              <a:effectLst/>
              <a:latin typeface="+mn-lt"/>
              <a:ea typeface="+mn-ea"/>
              <a:cs typeface="+mn-cs"/>
            </a:rPr>
            <a:t>な</a:t>
          </a:r>
          <a:r>
            <a:rPr kumimoji="1" lang="ja-JP" altLang="ja-JP" sz="1300">
              <a:solidFill>
                <a:schemeClr val="dk1"/>
              </a:solidFill>
              <a:effectLst/>
              <a:latin typeface="+mn-lt"/>
              <a:ea typeface="+mn-ea"/>
              <a:cs typeface="+mn-cs"/>
            </a:rPr>
            <a:t>職員数の確保に努める。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86690</xdr:rowOff>
    </xdr:from>
    <xdr:to>
      <xdr:col>81</xdr:col>
      <xdr:colOff>44450</xdr:colOff>
      <xdr:row>60</xdr:row>
      <xdr:rowOff>92723</xdr:rowOff>
    </xdr:to>
    <xdr:cxnSp macro="">
      <xdr:nvCxnSpPr>
        <xdr:cNvPr id="313" name="直線コネクタ 312"/>
        <xdr:cNvCxnSpPr/>
      </xdr:nvCxnSpPr>
      <xdr:spPr>
        <a:xfrm>
          <a:off x="16179800" y="1037369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76797</xdr:rowOff>
    </xdr:from>
    <xdr:to>
      <xdr:col>77</xdr:col>
      <xdr:colOff>44450</xdr:colOff>
      <xdr:row>60</xdr:row>
      <xdr:rowOff>86690</xdr:rowOff>
    </xdr:to>
    <xdr:cxnSp macro="">
      <xdr:nvCxnSpPr>
        <xdr:cNvPr id="316" name="直線コネクタ 315"/>
        <xdr:cNvCxnSpPr/>
      </xdr:nvCxnSpPr>
      <xdr:spPr>
        <a:xfrm>
          <a:off x="15290800" y="10363797"/>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73178</xdr:rowOff>
    </xdr:from>
    <xdr:to>
      <xdr:col>72</xdr:col>
      <xdr:colOff>203200</xdr:colOff>
      <xdr:row>60</xdr:row>
      <xdr:rowOff>76797</xdr:rowOff>
    </xdr:to>
    <xdr:cxnSp macro="">
      <xdr:nvCxnSpPr>
        <xdr:cNvPr id="319" name="直線コネクタ 318"/>
        <xdr:cNvCxnSpPr/>
      </xdr:nvCxnSpPr>
      <xdr:spPr>
        <a:xfrm>
          <a:off x="14401800" y="1036017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0" name="フローチャート: 判断 319"/>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1" name="テキスト ボックス 320"/>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65456</xdr:rowOff>
    </xdr:from>
    <xdr:to>
      <xdr:col>68</xdr:col>
      <xdr:colOff>152400</xdr:colOff>
      <xdr:row>60</xdr:row>
      <xdr:rowOff>73178</xdr:rowOff>
    </xdr:to>
    <xdr:cxnSp macro="">
      <xdr:nvCxnSpPr>
        <xdr:cNvPr id="322" name="直線コネクタ 321"/>
        <xdr:cNvCxnSpPr/>
      </xdr:nvCxnSpPr>
      <xdr:spPr>
        <a:xfrm>
          <a:off x="13512800" y="10352456"/>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107797</xdr:rowOff>
    </xdr:from>
    <xdr:to>
      <xdr:col>68</xdr:col>
      <xdr:colOff>203200</xdr:colOff>
      <xdr:row>61</xdr:row>
      <xdr:rowOff>37947</xdr:rowOff>
    </xdr:to>
    <xdr:sp macro="" textlink="">
      <xdr:nvSpPr>
        <xdr:cNvPr id="323" name="フローチャート: 判断 322"/>
        <xdr:cNvSpPr/>
      </xdr:nvSpPr>
      <xdr:spPr>
        <a:xfrm>
          <a:off x="14351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22724</xdr:rowOff>
    </xdr:from>
    <xdr:ext cx="762000" cy="259045"/>
    <xdr:sp macro="" textlink="">
      <xdr:nvSpPr>
        <xdr:cNvPr id="324" name="テキスト ボックス 323"/>
        <xdr:cNvSpPr txBox="1"/>
      </xdr:nvSpPr>
      <xdr:spPr>
        <a:xfrm>
          <a:off x="14020800" y="1048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96456</xdr:rowOff>
    </xdr:from>
    <xdr:to>
      <xdr:col>64</xdr:col>
      <xdr:colOff>152400</xdr:colOff>
      <xdr:row>61</xdr:row>
      <xdr:rowOff>26606</xdr:rowOff>
    </xdr:to>
    <xdr:sp macro="" textlink="">
      <xdr:nvSpPr>
        <xdr:cNvPr id="325" name="フローチャート: 判断 324"/>
        <xdr:cNvSpPr/>
      </xdr:nvSpPr>
      <xdr:spPr>
        <a:xfrm>
          <a:off x="13462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11383</xdr:rowOff>
    </xdr:from>
    <xdr:ext cx="762000" cy="259045"/>
    <xdr:sp macro="" textlink="">
      <xdr:nvSpPr>
        <xdr:cNvPr id="326" name="テキスト ボックス 325"/>
        <xdr:cNvSpPr txBox="1"/>
      </xdr:nvSpPr>
      <xdr:spPr>
        <a:xfrm>
          <a:off x="13131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41923</xdr:rowOff>
    </xdr:from>
    <xdr:to>
      <xdr:col>81</xdr:col>
      <xdr:colOff>95250</xdr:colOff>
      <xdr:row>60</xdr:row>
      <xdr:rowOff>143523</xdr:rowOff>
    </xdr:to>
    <xdr:sp macro="" textlink="">
      <xdr:nvSpPr>
        <xdr:cNvPr id="332" name="楕円 331"/>
        <xdr:cNvSpPr/>
      </xdr:nvSpPr>
      <xdr:spPr>
        <a:xfrm>
          <a:off x="16967200" y="103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134650</xdr:rowOff>
    </xdr:from>
    <xdr:ext cx="762000" cy="259045"/>
    <xdr:sp macro="" textlink="">
      <xdr:nvSpPr>
        <xdr:cNvPr id="333" name="定員管理の状況該当値テキスト"/>
        <xdr:cNvSpPr txBox="1"/>
      </xdr:nvSpPr>
      <xdr:spPr>
        <a:xfrm>
          <a:off x="17106900" y="1025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35890</xdr:rowOff>
    </xdr:from>
    <xdr:to>
      <xdr:col>77</xdr:col>
      <xdr:colOff>95250</xdr:colOff>
      <xdr:row>60</xdr:row>
      <xdr:rowOff>137490</xdr:rowOff>
    </xdr:to>
    <xdr:sp macro="" textlink="">
      <xdr:nvSpPr>
        <xdr:cNvPr id="334" name="楕円 333"/>
        <xdr:cNvSpPr/>
      </xdr:nvSpPr>
      <xdr:spPr>
        <a:xfrm>
          <a:off x="16129000" y="103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147667</xdr:rowOff>
    </xdr:from>
    <xdr:ext cx="736600" cy="259045"/>
    <xdr:sp macro="" textlink="">
      <xdr:nvSpPr>
        <xdr:cNvPr id="335" name="テキスト ボックス 334"/>
        <xdr:cNvSpPr txBox="1"/>
      </xdr:nvSpPr>
      <xdr:spPr>
        <a:xfrm>
          <a:off x="15798800" y="10091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25997</xdr:rowOff>
    </xdr:from>
    <xdr:to>
      <xdr:col>73</xdr:col>
      <xdr:colOff>44450</xdr:colOff>
      <xdr:row>60</xdr:row>
      <xdr:rowOff>127597</xdr:rowOff>
    </xdr:to>
    <xdr:sp macro="" textlink="">
      <xdr:nvSpPr>
        <xdr:cNvPr id="336" name="楕円 335"/>
        <xdr:cNvSpPr/>
      </xdr:nvSpPr>
      <xdr:spPr>
        <a:xfrm>
          <a:off x="15240000" y="1031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137774</xdr:rowOff>
    </xdr:from>
    <xdr:ext cx="762000" cy="259045"/>
    <xdr:sp macro="" textlink="">
      <xdr:nvSpPr>
        <xdr:cNvPr id="337" name="テキスト ボックス 336"/>
        <xdr:cNvSpPr txBox="1"/>
      </xdr:nvSpPr>
      <xdr:spPr>
        <a:xfrm>
          <a:off x="14909800" y="1008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22378</xdr:rowOff>
    </xdr:from>
    <xdr:to>
      <xdr:col>68</xdr:col>
      <xdr:colOff>203200</xdr:colOff>
      <xdr:row>60</xdr:row>
      <xdr:rowOff>123978</xdr:rowOff>
    </xdr:to>
    <xdr:sp macro="" textlink="">
      <xdr:nvSpPr>
        <xdr:cNvPr id="338" name="楕円 337"/>
        <xdr:cNvSpPr/>
      </xdr:nvSpPr>
      <xdr:spPr>
        <a:xfrm>
          <a:off x="14351000" y="103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134155</xdr:rowOff>
    </xdr:from>
    <xdr:ext cx="762000" cy="259045"/>
    <xdr:sp macro="" textlink="">
      <xdr:nvSpPr>
        <xdr:cNvPr id="339" name="テキスト ボックス 338"/>
        <xdr:cNvSpPr txBox="1"/>
      </xdr:nvSpPr>
      <xdr:spPr>
        <a:xfrm>
          <a:off x="14020800" y="1007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14656</xdr:rowOff>
    </xdr:from>
    <xdr:to>
      <xdr:col>64</xdr:col>
      <xdr:colOff>152400</xdr:colOff>
      <xdr:row>60</xdr:row>
      <xdr:rowOff>116256</xdr:rowOff>
    </xdr:to>
    <xdr:sp macro="" textlink="">
      <xdr:nvSpPr>
        <xdr:cNvPr id="340" name="楕円 339"/>
        <xdr:cNvSpPr/>
      </xdr:nvSpPr>
      <xdr:spPr>
        <a:xfrm>
          <a:off x="13462000" y="103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126433</xdr:rowOff>
    </xdr:from>
    <xdr:ext cx="762000" cy="259045"/>
    <xdr:sp macro="" textlink="">
      <xdr:nvSpPr>
        <xdr:cNvPr id="341" name="テキスト ボックス 340"/>
        <xdr:cNvSpPr txBox="1"/>
      </xdr:nvSpPr>
      <xdr:spPr>
        <a:xfrm>
          <a:off x="13131800" y="1007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eaLnBrk="1" fontAlgn="auto" latinLnBrk="0" hangingPunct="1"/>
          <a:r>
            <a:rPr kumimoji="1" lang="ja-JP" altLang="en-US" sz="1300">
              <a:solidFill>
                <a:schemeClr val="dk1"/>
              </a:solidFill>
              <a:effectLst/>
              <a:latin typeface="+mn-lt"/>
              <a:ea typeface="+mn-ea"/>
              <a:cs typeface="+mn-cs"/>
            </a:rPr>
            <a:t>これまでの</a:t>
          </a:r>
          <a:r>
            <a:rPr kumimoji="1" lang="ja-JP" altLang="ja-JP" sz="1300">
              <a:solidFill>
                <a:schemeClr val="dk1"/>
              </a:solidFill>
              <a:effectLst/>
              <a:latin typeface="+mn-lt"/>
              <a:ea typeface="+mn-ea"/>
              <a:cs typeface="+mn-cs"/>
            </a:rPr>
            <a:t>起債抑制策により全国平均、熊本県平均及び類似団体平均ともに大きく下回っている。今後も、</a:t>
          </a:r>
          <a:r>
            <a:rPr kumimoji="1" lang="ja-JP" altLang="en-US" sz="1300">
              <a:solidFill>
                <a:schemeClr val="dk1"/>
              </a:solidFill>
              <a:effectLst/>
              <a:latin typeface="+mn-lt"/>
              <a:ea typeface="+mn-ea"/>
              <a:cs typeface="+mn-cs"/>
            </a:rPr>
            <a:t>起債発行額を調整し、</a:t>
          </a:r>
          <a:r>
            <a:rPr kumimoji="1" lang="ja-JP" altLang="ja-JP" sz="1300">
              <a:solidFill>
                <a:schemeClr val="dk1"/>
              </a:solidFill>
              <a:effectLst/>
              <a:latin typeface="+mn-lt"/>
              <a:ea typeface="+mn-ea"/>
              <a:cs typeface="+mn-cs"/>
            </a:rPr>
            <a:t>引き続き低水準の維持に努める。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125185</xdr:rowOff>
    </xdr:from>
    <xdr:to>
      <xdr:col>81</xdr:col>
      <xdr:colOff>44450</xdr:colOff>
      <xdr:row>38</xdr:row>
      <xdr:rowOff>136676</xdr:rowOff>
    </xdr:to>
    <xdr:cxnSp macro="">
      <xdr:nvCxnSpPr>
        <xdr:cNvPr id="376" name="直線コネクタ 375"/>
        <xdr:cNvCxnSpPr/>
      </xdr:nvCxnSpPr>
      <xdr:spPr>
        <a:xfrm flipV="1">
          <a:off x="16179800" y="66402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39</xdr:row>
      <xdr:rowOff>11188</xdr:rowOff>
    </xdr:to>
    <xdr:cxnSp macro="">
      <xdr:nvCxnSpPr>
        <xdr:cNvPr id="379" name="直線コネクタ 378"/>
        <xdr:cNvCxnSpPr/>
      </xdr:nvCxnSpPr>
      <xdr:spPr>
        <a:xfrm flipV="1">
          <a:off x="15290800" y="66517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11188</xdr:rowOff>
    </xdr:from>
    <xdr:to>
      <xdr:col>72</xdr:col>
      <xdr:colOff>203200</xdr:colOff>
      <xdr:row>39</xdr:row>
      <xdr:rowOff>91622</xdr:rowOff>
    </xdr:to>
    <xdr:cxnSp macro="">
      <xdr:nvCxnSpPr>
        <xdr:cNvPr id="382" name="直線コネクタ 381"/>
        <xdr:cNvCxnSpPr/>
      </xdr:nvCxnSpPr>
      <xdr:spPr>
        <a:xfrm flipV="1">
          <a:off x="14401800" y="66977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112485</xdr:rowOff>
    </xdr:from>
    <xdr:to>
      <xdr:col>73</xdr:col>
      <xdr:colOff>44450</xdr:colOff>
      <xdr:row>43</xdr:row>
      <xdr:rowOff>42635</xdr:rowOff>
    </xdr:to>
    <xdr:sp macro="" textlink="">
      <xdr:nvSpPr>
        <xdr:cNvPr id="383" name="フローチャート: 判断 382"/>
        <xdr:cNvSpPr/>
      </xdr:nvSpPr>
      <xdr:spPr>
        <a:xfrm>
          <a:off x="15240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27412</xdr:rowOff>
    </xdr:from>
    <xdr:ext cx="762000" cy="259045"/>
    <xdr:sp macro="" textlink="">
      <xdr:nvSpPr>
        <xdr:cNvPr id="384" name="テキスト ボックス 383"/>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39</xdr:row>
      <xdr:rowOff>137583</xdr:rowOff>
    </xdr:to>
    <xdr:cxnSp macro="">
      <xdr:nvCxnSpPr>
        <xdr:cNvPr id="385" name="直線コネクタ 384"/>
        <xdr:cNvCxnSpPr/>
      </xdr:nvCxnSpPr>
      <xdr:spPr>
        <a:xfrm flipV="1">
          <a:off x="13512800" y="67781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90412</xdr:rowOff>
    </xdr:from>
    <xdr:to>
      <xdr:col>68</xdr:col>
      <xdr:colOff>203200</xdr:colOff>
      <xdr:row>44</xdr:row>
      <xdr:rowOff>20562</xdr:rowOff>
    </xdr:to>
    <xdr:sp macro="" textlink="">
      <xdr:nvSpPr>
        <xdr:cNvPr id="386" name="フローチャート: 判断 385"/>
        <xdr:cNvSpPr/>
      </xdr:nvSpPr>
      <xdr:spPr>
        <a:xfrm>
          <a:off x="14351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5339</xdr:rowOff>
    </xdr:from>
    <xdr:ext cx="762000" cy="259045"/>
    <xdr:sp macro="" textlink="">
      <xdr:nvSpPr>
        <xdr:cNvPr id="387" name="テキスト ボックス 386"/>
        <xdr:cNvSpPr txBox="1"/>
      </xdr:nvSpPr>
      <xdr:spPr>
        <a:xfrm>
          <a:off x="14020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170845</xdr:rowOff>
    </xdr:from>
    <xdr:to>
      <xdr:col>64</xdr:col>
      <xdr:colOff>152400</xdr:colOff>
      <xdr:row>44</xdr:row>
      <xdr:rowOff>100995</xdr:rowOff>
    </xdr:to>
    <xdr:sp macro="" textlink="">
      <xdr:nvSpPr>
        <xdr:cNvPr id="388" name="フローチャート: 判断 387"/>
        <xdr:cNvSpPr/>
      </xdr:nvSpPr>
      <xdr:spPr>
        <a:xfrm>
          <a:off x="13462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85772</xdr:rowOff>
    </xdr:from>
    <xdr:ext cx="762000" cy="259045"/>
    <xdr:sp macro="" textlink="">
      <xdr:nvSpPr>
        <xdr:cNvPr id="389" name="テキスト ボックス 388"/>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74385</xdr:rowOff>
    </xdr:from>
    <xdr:to>
      <xdr:col>81</xdr:col>
      <xdr:colOff>95250</xdr:colOff>
      <xdr:row>39</xdr:row>
      <xdr:rowOff>4535</xdr:rowOff>
    </xdr:to>
    <xdr:sp macro="" textlink="">
      <xdr:nvSpPr>
        <xdr:cNvPr id="395" name="楕円 394"/>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90913</xdr:rowOff>
    </xdr:from>
    <xdr:ext cx="762000" cy="259045"/>
    <xdr:sp macro="" textlink="">
      <xdr:nvSpPr>
        <xdr:cNvPr id="396"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397" name="楕円 396"/>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398" name="テキスト ボックス 397"/>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131838</xdr:rowOff>
    </xdr:from>
    <xdr:to>
      <xdr:col>73</xdr:col>
      <xdr:colOff>44450</xdr:colOff>
      <xdr:row>39</xdr:row>
      <xdr:rowOff>61988</xdr:rowOff>
    </xdr:to>
    <xdr:sp macro="" textlink="">
      <xdr:nvSpPr>
        <xdr:cNvPr id="399" name="楕円 398"/>
        <xdr:cNvSpPr/>
      </xdr:nvSpPr>
      <xdr:spPr>
        <a:xfrm>
          <a:off x="15240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400" name="テキスト ボックス 399"/>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01" name="楕円 400"/>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02" name="テキスト ボックス 401"/>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3" name="楕円 402"/>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04" name="テキスト ボックス 403"/>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eaLnBrk="1" fontAlgn="auto" latinLnBrk="0" hangingPunct="1"/>
          <a:r>
            <a:rPr kumimoji="1" lang="ja-JP" altLang="en-US" sz="1300">
              <a:solidFill>
                <a:schemeClr val="dk1"/>
              </a:solidFill>
              <a:effectLst/>
              <a:latin typeface="+mn-lt"/>
              <a:ea typeface="+mn-ea"/>
              <a:cs typeface="+mn-cs"/>
            </a:rPr>
            <a:t>これまでの</a:t>
          </a:r>
          <a:r>
            <a:rPr kumimoji="1" lang="ja-JP" altLang="ja-JP" sz="1300">
              <a:solidFill>
                <a:schemeClr val="dk1"/>
              </a:solidFill>
              <a:effectLst/>
              <a:latin typeface="+mn-lt"/>
              <a:ea typeface="+mn-ea"/>
              <a:cs typeface="+mn-cs"/>
            </a:rPr>
            <a:t>起債抑制策</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により将来負担額も年々減少し、基金の適正運用により充当可能額も増加し</a:t>
          </a:r>
          <a:r>
            <a:rPr kumimoji="1" lang="ja-JP" altLang="en-US" sz="1300">
              <a:solidFill>
                <a:schemeClr val="dk1"/>
              </a:solidFill>
              <a:effectLst/>
              <a:latin typeface="+mn-lt"/>
              <a:ea typeface="+mn-ea"/>
              <a:cs typeface="+mn-cs"/>
            </a:rPr>
            <a:t>たため</a:t>
          </a:r>
          <a:r>
            <a:rPr kumimoji="1" lang="ja-JP" altLang="ja-JP" sz="1300">
              <a:solidFill>
                <a:schemeClr val="dk1"/>
              </a:solidFill>
              <a:effectLst/>
              <a:latin typeface="+mn-lt"/>
              <a:ea typeface="+mn-ea"/>
              <a:cs typeface="+mn-cs"/>
            </a:rPr>
            <a:t>、将来負担比率は</a:t>
          </a:r>
          <a:r>
            <a:rPr kumimoji="1" lang="ja-JP" altLang="en-US" sz="1300">
              <a:solidFill>
                <a:schemeClr val="dk1"/>
              </a:solidFill>
              <a:effectLst/>
              <a:latin typeface="+mn-lt"/>
              <a:ea typeface="+mn-ea"/>
              <a:cs typeface="+mn-cs"/>
            </a:rPr>
            <a:t>なく、類似団体内でも上位に位置する</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起債</a:t>
          </a:r>
          <a:r>
            <a:rPr kumimoji="1" lang="ja-JP" altLang="ja-JP" sz="1300">
              <a:solidFill>
                <a:schemeClr val="dk1"/>
              </a:solidFill>
              <a:effectLst/>
              <a:latin typeface="+mn-lt"/>
              <a:ea typeface="+mn-ea"/>
              <a:cs typeface="+mn-cs"/>
            </a:rPr>
            <a:t>発行</a:t>
          </a:r>
          <a:r>
            <a:rPr kumimoji="1" lang="ja-JP" altLang="en-US" sz="1300">
              <a:solidFill>
                <a:schemeClr val="dk1"/>
              </a:solidFill>
              <a:effectLst/>
              <a:latin typeface="+mn-lt"/>
              <a:ea typeface="+mn-ea"/>
              <a:cs typeface="+mn-cs"/>
            </a:rPr>
            <a:t>額</a:t>
          </a:r>
          <a:r>
            <a:rPr kumimoji="1" lang="ja-JP" altLang="ja-JP" sz="1300">
              <a:solidFill>
                <a:schemeClr val="dk1"/>
              </a:solidFill>
              <a:effectLst/>
              <a:latin typeface="+mn-lt"/>
              <a:ea typeface="+mn-ea"/>
              <a:cs typeface="+mn-cs"/>
            </a:rPr>
            <a:t>の抑制や基金運用の適正化に努めマイナス比率の確保を図る。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
4,686
34.07
3,147,408
2,891,617
142,686
1,923,126
2,235,142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eaLnBrk="1" fontAlgn="auto" latinLnBrk="0" hangingPunct="1"/>
          <a:r>
            <a:rPr lang="ja-JP" altLang="ja-JP" sz="1300" b="0" i="0">
              <a:solidFill>
                <a:schemeClr val="dk1"/>
              </a:solidFill>
              <a:effectLst/>
              <a:latin typeface="+mn-lt"/>
              <a:ea typeface="+mn-ea"/>
              <a:cs typeface="+mn-cs"/>
            </a:rPr>
            <a:t>　人件費に係る経常収支比率は横ばいであり、類似団体平均と比較すると、依然として高い水準となっている。これはごみ収集業務や保育園・幼稚園、文化センターなどの施設運営を直営で行っているために、類似団体平均と比較して職員数が多いことが主な要因であり、行政サービスの提供方法の差異によるものと言える。今後は、民間での実施可能な部分については、民営化や指定管理者制度の導入などにより委託化を進めるとともに、定員管理に基づ</a:t>
          </a:r>
          <a:r>
            <a:rPr lang="ja-JP" altLang="en-US" sz="1300" b="0" i="0">
              <a:solidFill>
                <a:schemeClr val="dk1"/>
              </a:solidFill>
              <a:effectLst/>
              <a:latin typeface="+mn-lt"/>
              <a:ea typeface="+mn-ea"/>
              <a:cs typeface="+mn-cs"/>
            </a:rPr>
            <a:t>く</a:t>
          </a:r>
          <a:r>
            <a:rPr lang="ja-JP" altLang="ja-JP" sz="1300" b="0" i="0">
              <a:solidFill>
                <a:schemeClr val="dk1"/>
              </a:solidFill>
              <a:effectLst/>
              <a:latin typeface="+mn-lt"/>
              <a:ea typeface="+mn-ea"/>
              <a:cs typeface="+mn-cs"/>
            </a:rPr>
            <a:t>職員数や給与水準の適正化を図り、人件費の削減に努める。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73660</xdr:rowOff>
    </xdr:from>
    <xdr:to>
      <xdr:col>24</xdr:col>
      <xdr:colOff>25400</xdr:colOff>
      <xdr:row>37</xdr:row>
      <xdr:rowOff>73660</xdr:rowOff>
    </xdr:to>
    <xdr:cxnSp macro="">
      <xdr:nvCxnSpPr>
        <xdr:cNvPr id="66" name="直線コネクタ 65"/>
        <xdr:cNvCxnSpPr/>
      </xdr:nvCxnSpPr>
      <xdr:spPr>
        <a:xfrm>
          <a:off x="3987800" y="6417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35560</xdr:rowOff>
    </xdr:from>
    <xdr:to>
      <xdr:col>19</xdr:col>
      <xdr:colOff>187325</xdr:colOff>
      <xdr:row>37</xdr:row>
      <xdr:rowOff>73660</xdr:rowOff>
    </xdr:to>
    <xdr:cxnSp macro="">
      <xdr:nvCxnSpPr>
        <xdr:cNvPr id="69" name="直線コネクタ 68"/>
        <xdr:cNvCxnSpPr/>
      </xdr:nvCxnSpPr>
      <xdr:spPr>
        <a:xfrm>
          <a:off x="3098800" y="63792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35560</xdr:rowOff>
    </xdr:from>
    <xdr:to>
      <xdr:col>15</xdr:col>
      <xdr:colOff>98425</xdr:colOff>
      <xdr:row>37</xdr:row>
      <xdr:rowOff>62230</xdr:rowOff>
    </xdr:to>
    <xdr:cxnSp macro="">
      <xdr:nvCxnSpPr>
        <xdr:cNvPr id="72" name="直線コネクタ 71"/>
        <xdr:cNvCxnSpPr/>
      </xdr:nvCxnSpPr>
      <xdr:spPr>
        <a:xfrm flipV="1">
          <a:off x="2209800" y="6379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99060</xdr:rowOff>
    </xdr:from>
    <xdr:to>
      <xdr:col>15</xdr:col>
      <xdr:colOff>149225</xdr:colOff>
      <xdr:row>36</xdr:row>
      <xdr:rowOff>29210</xdr:rowOff>
    </xdr:to>
    <xdr:sp macro="" textlink="">
      <xdr:nvSpPr>
        <xdr:cNvPr id="73" name="フローチャート: 判断 72"/>
        <xdr:cNvSpPr/>
      </xdr:nvSpPr>
      <xdr:spPr>
        <a:xfrm>
          <a:off x="3048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39387</xdr:rowOff>
    </xdr:from>
    <xdr:ext cx="762000" cy="259045"/>
    <xdr:sp macro="" textlink="">
      <xdr:nvSpPr>
        <xdr:cNvPr id="74" name="テキスト ボックス 73"/>
        <xdr:cNvSpPr txBox="1"/>
      </xdr:nvSpPr>
      <xdr:spPr>
        <a:xfrm>
          <a:off x="2717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62230</xdr:rowOff>
    </xdr:to>
    <xdr:cxnSp macro="">
      <xdr:nvCxnSpPr>
        <xdr:cNvPr id="75" name="直線コネクタ 74"/>
        <xdr:cNvCxnSpPr/>
      </xdr:nvCxnSpPr>
      <xdr:spPr>
        <a:xfrm>
          <a:off x="1320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78" name="フローチャート: 判断 77"/>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79" name="テキスト ボックス 78"/>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22860</xdr:rowOff>
    </xdr:from>
    <xdr:to>
      <xdr:col>24</xdr:col>
      <xdr:colOff>76200</xdr:colOff>
      <xdr:row>37</xdr:row>
      <xdr:rowOff>124460</xdr:rowOff>
    </xdr:to>
    <xdr:sp macro="" textlink="">
      <xdr:nvSpPr>
        <xdr:cNvPr id="85" name="楕円 84"/>
        <xdr:cNvSpPr/>
      </xdr:nvSpPr>
      <xdr:spPr>
        <a:xfrm>
          <a:off x="47752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166387</xdr:rowOff>
    </xdr:from>
    <xdr:ext cx="762000" cy="259045"/>
    <xdr:sp macro="" textlink="">
      <xdr:nvSpPr>
        <xdr:cNvPr id="86" name="人件費該当値テキスト"/>
        <xdr:cNvSpPr txBox="1"/>
      </xdr:nvSpPr>
      <xdr:spPr>
        <a:xfrm>
          <a:off x="49149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22860</xdr:rowOff>
    </xdr:from>
    <xdr:to>
      <xdr:col>20</xdr:col>
      <xdr:colOff>38100</xdr:colOff>
      <xdr:row>37</xdr:row>
      <xdr:rowOff>124460</xdr:rowOff>
    </xdr:to>
    <xdr:sp macro="" textlink="">
      <xdr:nvSpPr>
        <xdr:cNvPr id="87" name="楕円 86"/>
        <xdr:cNvSpPr/>
      </xdr:nvSpPr>
      <xdr:spPr>
        <a:xfrm>
          <a:off x="39370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109237</xdr:rowOff>
    </xdr:from>
    <xdr:ext cx="736600" cy="259045"/>
    <xdr:sp macro="" textlink="">
      <xdr:nvSpPr>
        <xdr:cNvPr id="88" name="テキスト ボックス 87"/>
        <xdr:cNvSpPr txBox="1"/>
      </xdr:nvSpPr>
      <xdr:spPr>
        <a:xfrm>
          <a:off x="3606800" y="645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156210</xdr:rowOff>
    </xdr:from>
    <xdr:to>
      <xdr:col>15</xdr:col>
      <xdr:colOff>149225</xdr:colOff>
      <xdr:row>37</xdr:row>
      <xdr:rowOff>86360</xdr:rowOff>
    </xdr:to>
    <xdr:sp macro="" textlink="">
      <xdr:nvSpPr>
        <xdr:cNvPr id="89" name="楕円 88"/>
        <xdr:cNvSpPr/>
      </xdr:nvSpPr>
      <xdr:spPr>
        <a:xfrm>
          <a:off x="3048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71137</xdr:rowOff>
    </xdr:from>
    <xdr:ext cx="762000" cy="259045"/>
    <xdr:sp macro="" textlink="">
      <xdr:nvSpPr>
        <xdr:cNvPr id="90" name="テキスト ボックス 89"/>
        <xdr:cNvSpPr txBox="1"/>
      </xdr:nvSpPr>
      <xdr:spPr>
        <a:xfrm>
          <a:off x="2717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a:solidFill>
                <a:schemeClr val="dk1"/>
              </a:solidFill>
              <a:effectLst/>
              <a:latin typeface="+mn-lt"/>
              <a:ea typeface="+mn-ea"/>
              <a:cs typeface="+mn-cs"/>
            </a:rPr>
            <a:t>物件費に係る経常収支比率は類似団体平均を</a:t>
          </a:r>
          <a:r>
            <a:rPr lang="ja-JP" altLang="en-US" sz="1300" b="0" i="0">
              <a:solidFill>
                <a:schemeClr val="dk1"/>
              </a:solidFill>
              <a:effectLst/>
              <a:latin typeface="+mn-lt"/>
              <a:ea typeface="+mn-ea"/>
              <a:cs typeface="+mn-cs"/>
            </a:rPr>
            <a:t>４．１ポイント</a:t>
          </a:r>
          <a:r>
            <a:rPr lang="ja-JP" altLang="ja-JP" sz="1300" b="0" i="0">
              <a:solidFill>
                <a:schemeClr val="dk1"/>
              </a:solidFill>
              <a:effectLst/>
              <a:latin typeface="+mn-lt"/>
              <a:ea typeface="+mn-ea"/>
              <a:cs typeface="+mn-cs"/>
            </a:rPr>
            <a:t>下回っている。需用費については、制度改正による電算関連経費や各種業務委託などの発生により削減には繋がっていない。今後</a:t>
          </a:r>
          <a:r>
            <a:rPr lang="ja-JP" altLang="en-US" sz="1300" b="0" i="0">
              <a:solidFill>
                <a:schemeClr val="dk1"/>
              </a:solidFill>
              <a:effectLst/>
              <a:latin typeface="+mn-lt"/>
              <a:ea typeface="+mn-ea"/>
              <a:cs typeface="+mn-cs"/>
            </a:rPr>
            <a:t>の消費税増税による増加が懸念されるが</a:t>
          </a:r>
          <a:r>
            <a:rPr lang="ja-JP" altLang="ja-JP" sz="1300" b="0" i="0">
              <a:solidFill>
                <a:schemeClr val="dk1"/>
              </a:solidFill>
              <a:effectLst/>
              <a:latin typeface="+mn-lt"/>
              <a:ea typeface="+mn-ea"/>
              <a:cs typeface="+mn-cs"/>
            </a:rPr>
            <a:t>、委託料を中心に事業廃止等を含めた見直しを行い、物件費の削減に努める。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96520</xdr:rowOff>
    </xdr:to>
    <xdr:cxnSp macro="">
      <xdr:nvCxnSpPr>
        <xdr:cNvPr id="126" name="直線コネクタ 125"/>
        <xdr:cNvCxnSpPr/>
      </xdr:nvCxnSpPr>
      <xdr:spPr>
        <a:xfrm>
          <a:off x="15671800" y="26492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77470</xdr:rowOff>
    </xdr:to>
    <xdr:cxnSp macro="">
      <xdr:nvCxnSpPr>
        <xdr:cNvPr id="129" name="直線コネクタ 128"/>
        <xdr:cNvCxnSpPr/>
      </xdr:nvCxnSpPr>
      <xdr:spPr>
        <a:xfrm>
          <a:off x="14782800" y="264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81280</xdr:rowOff>
    </xdr:to>
    <xdr:cxnSp macro="">
      <xdr:nvCxnSpPr>
        <xdr:cNvPr id="132" name="直線コネクタ 131"/>
        <xdr:cNvCxnSpPr/>
      </xdr:nvCxnSpPr>
      <xdr:spPr>
        <a:xfrm flipV="1">
          <a:off x="13893800" y="2641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129540</xdr:rowOff>
    </xdr:from>
    <xdr:to>
      <xdr:col>74</xdr:col>
      <xdr:colOff>31750</xdr:colOff>
      <xdr:row>16</xdr:row>
      <xdr:rowOff>59690</xdr:rowOff>
    </xdr:to>
    <xdr:sp macro="" textlink="">
      <xdr:nvSpPr>
        <xdr:cNvPr id="133" name="フローチャート: 判断 132"/>
        <xdr:cNvSpPr/>
      </xdr:nvSpPr>
      <xdr:spPr>
        <a:xfrm>
          <a:off x="14732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44467</xdr:rowOff>
    </xdr:from>
    <xdr:ext cx="762000" cy="259045"/>
    <xdr:sp macro="" textlink="">
      <xdr:nvSpPr>
        <xdr:cNvPr id="134" name="テキスト ボックス 133"/>
        <xdr:cNvSpPr txBox="1"/>
      </xdr:nvSpPr>
      <xdr:spPr>
        <a:xfrm>
          <a:off x="14401800" y="278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43180</xdr:rowOff>
    </xdr:from>
    <xdr:to>
      <xdr:col>69</xdr:col>
      <xdr:colOff>92075</xdr:colOff>
      <xdr:row>15</xdr:row>
      <xdr:rowOff>81280</xdr:rowOff>
    </xdr:to>
    <xdr:cxnSp macro="">
      <xdr:nvCxnSpPr>
        <xdr:cNvPr id="135" name="直線コネクタ 134"/>
        <xdr:cNvCxnSpPr/>
      </xdr:nvCxnSpPr>
      <xdr:spPr>
        <a:xfrm>
          <a:off x="13004800" y="2614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83820</xdr:rowOff>
    </xdr:from>
    <xdr:to>
      <xdr:col>69</xdr:col>
      <xdr:colOff>142875</xdr:colOff>
      <xdr:row>16</xdr:row>
      <xdr:rowOff>13970</xdr:rowOff>
    </xdr:to>
    <xdr:sp macro="" textlink="">
      <xdr:nvSpPr>
        <xdr:cNvPr id="136" name="フローチャート: 判断 135"/>
        <xdr:cNvSpPr/>
      </xdr:nvSpPr>
      <xdr:spPr>
        <a:xfrm>
          <a:off x="13843000" y="265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170197</xdr:rowOff>
    </xdr:from>
    <xdr:ext cx="762000" cy="259045"/>
    <xdr:sp macro="" textlink="">
      <xdr:nvSpPr>
        <xdr:cNvPr id="137" name="テキスト ボックス 136"/>
        <xdr:cNvSpPr txBox="1"/>
      </xdr:nvSpPr>
      <xdr:spPr>
        <a:xfrm>
          <a:off x="13512800" y="274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8" name="フローチャート: 判断 137"/>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39" name="テキスト ボックス 138"/>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45720</xdr:rowOff>
    </xdr:from>
    <xdr:to>
      <xdr:col>82</xdr:col>
      <xdr:colOff>158750</xdr:colOff>
      <xdr:row>15</xdr:row>
      <xdr:rowOff>147320</xdr:rowOff>
    </xdr:to>
    <xdr:sp macro="" textlink="">
      <xdr:nvSpPr>
        <xdr:cNvPr id="145" name="楕円 144"/>
        <xdr:cNvSpPr/>
      </xdr:nvSpPr>
      <xdr:spPr>
        <a:xfrm>
          <a:off x="16459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62247</xdr:rowOff>
    </xdr:from>
    <xdr:ext cx="762000" cy="259045"/>
    <xdr:sp macro="" textlink="">
      <xdr:nvSpPr>
        <xdr:cNvPr id="146" name="物件費該当値テキスト"/>
        <xdr:cNvSpPr txBox="1"/>
      </xdr:nvSpPr>
      <xdr:spPr>
        <a:xfrm>
          <a:off x="165989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7" name="楕円 146"/>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8" name="テキスト ボックス 147"/>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9" name="楕円 148"/>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0" name="テキスト ボックス 149"/>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30480</xdr:rowOff>
    </xdr:from>
    <xdr:to>
      <xdr:col>69</xdr:col>
      <xdr:colOff>142875</xdr:colOff>
      <xdr:row>15</xdr:row>
      <xdr:rowOff>132080</xdr:rowOff>
    </xdr:to>
    <xdr:sp macro="" textlink="">
      <xdr:nvSpPr>
        <xdr:cNvPr id="151" name="楕円 150"/>
        <xdr:cNvSpPr/>
      </xdr:nvSpPr>
      <xdr:spPr>
        <a:xfrm>
          <a:off x="13843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142257</xdr:rowOff>
    </xdr:from>
    <xdr:ext cx="762000" cy="259045"/>
    <xdr:sp macro="" textlink="">
      <xdr:nvSpPr>
        <xdr:cNvPr id="152" name="テキスト ボックス 151"/>
        <xdr:cNvSpPr txBox="1"/>
      </xdr:nvSpPr>
      <xdr:spPr>
        <a:xfrm>
          <a:off x="13512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163830</xdr:rowOff>
    </xdr:from>
    <xdr:to>
      <xdr:col>65</xdr:col>
      <xdr:colOff>53975</xdr:colOff>
      <xdr:row>15</xdr:row>
      <xdr:rowOff>93980</xdr:rowOff>
    </xdr:to>
    <xdr:sp macro="" textlink="">
      <xdr:nvSpPr>
        <xdr:cNvPr id="153" name="楕円 152"/>
        <xdr:cNvSpPr/>
      </xdr:nvSpPr>
      <xdr:spPr>
        <a:xfrm>
          <a:off x="12954000" y="25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104157</xdr:rowOff>
    </xdr:from>
    <xdr:ext cx="762000" cy="259045"/>
    <xdr:sp macro="" textlink="">
      <xdr:nvSpPr>
        <xdr:cNvPr id="154" name="テキスト ボックス 153"/>
        <xdr:cNvSpPr txBox="1"/>
      </xdr:nvSpPr>
      <xdr:spPr>
        <a:xfrm>
          <a:off x="12623800" y="23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a:solidFill>
                <a:schemeClr val="dk1"/>
              </a:solidFill>
              <a:effectLst/>
              <a:latin typeface="+mn-lt"/>
              <a:ea typeface="+mn-ea"/>
              <a:cs typeface="+mn-cs"/>
            </a:rPr>
            <a:t>扶助費に係る経常収支比率は、類似団体平均を上回っている。一因として、障害福祉サービス費や保育所運営費の負担が増加していることが挙げられる。急激な少子高齢化に対応しつつ、財政を圧迫する上昇傾向に歯止めをかけるよう努め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61685</xdr:rowOff>
    </xdr:to>
    <xdr:cxnSp macro="">
      <xdr:nvCxnSpPr>
        <xdr:cNvPr id="188" name="直線コネクタ 187"/>
        <xdr:cNvCxnSpPr/>
      </xdr:nvCxnSpPr>
      <xdr:spPr>
        <a:xfrm>
          <a:off x="3987800" y="99894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45357</xdr:rowOff>
    </xdr:to>
    <xdr:cxnSp macro="">
      <xdr:nvCxnSpPr>
        <xdr:cNvPr id="191" name="直線コネクタ 190"/>
        <xdr:cNvCxnSpPr/>
      </xdr:nvCxnSpPr>
      <xdr:spPr>
        <a:xfrm>
          <a:off x="3098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58</xdr:row>
      <xdr:rowOff>45357</xdr:rowOff>
    </xdr:to>
    <xdr:cxnSp macro="">
      <xdr:nvCxnSpPr>
        <xdr:cNvPr id="194" name="直線コネクタ 193"/>
        <xdr:cNvCxnSpPr/>
      </xdr:nvCxnSpPr>
      <xdr:spPr>
        <a:xfrm flipV="1">
          <a:off x="2209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5" name="フローチャート: 判断 194"/>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196" name="テキスト ボックス 195"/>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45357</xdr:rowOff>
    </xdr:to>
    <xdr:cxnSp macro="">
      <xdr:nvCxnSpPr>
        <xdr:cNvPr id="197" name="直線コネクタ 196"/>
        <xdr:cNvCxnSpPr/>
      </xdr:nvCxnSpPr>
      <xdr:spPr>
        <a:xfrm>
          <a:off x="1320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198" name="フローチャート: 判断 197"/>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199" name="テキスト ボックス 198"/>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0" name="フローチャート: 判断 199"/>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01" name="テキスト ボックス 200"/>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07" name="楕円 206"/>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08"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09" name="楕円 208"/>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10" name="テキスト ボックス 209"/>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1" name="楕円 210"/>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2" name="テキスト ボックス 211"/>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13" name="楕円 212"/>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14" name="テキスト ボックス 213"/>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5" name="楕円 214"/>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6" name="テキスト ボックス 215"/>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a:solidFill>
                <a:schemeClr val="dk1"/>
              </a:solidFill>
              <a:effectLst/>
              <a:latin typeface="+mn-lt"/>
              <a:ea typeface="+mn-ea"/>
              <a:cs typeface="+mn-cs"/>
            </a:rPr>
            <a:t>その他に係る経常収支比率は、類似団体平均を</a:t>
          </a:r>
          <a:r>
            <a:rPr lang="ja-JP" altLang="en-US" sz="1300" b="0" i="0">
              <a:solidFill>
                <a:schemeClr val="dk1"/>
              </a:solidFill>
              <a:effectLst/>
              <a:latin typeface="+mn-lt"/>
              <a:ea typeface="+mn-ea"/>
              <a:cs typeface="+mn-cs"/>
            </a:rPr>
            <a:t>０．６ポイント</a:t>
          </a:r>
          <a:r>
            <a:rPr lang="ja-JP" altLang="ja-JP" sz="1300" b="0" i="0">
              <a:solidFill>
                <a:schemeClr val="dk1"/>
              </a:solidFill>
              <a:effectLst/>
              <a:latin typeface="+mn-lt"/>
              <a:ea typeface="+mn-ea"/>
              <a:cs typeface="+mn-cs"/>
            </a:rPr>
            <a:t>上回っている。主な要因としては、特別会計繰出金の増加が挙げられる。特に高齢化に伴う介護保険事業特別会計や後期高齢者医療特別会計への繰出金が増加傾向にあり、今後ますます大きな負担となることが危惧される。今後も高齢者医療の動向に注視しつつ、国民健康保険特別会計等においても保険税の適正化により財政基盤の強化を図り、税収を主な財源とする普通会計の負担額を減らしていくよう努める</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xdr:rowOff>
    </xdr:from>
    <xdr:to>
      <xdr:col>82</xdr:col>
      <xdr:colOff>107950</xdr:colOff>
      <xdr:row>57</xdr:row>
      <xdr:rowOff>19558</xdr:rowOff>
    </xdr:to>
    <xdr:cxnSp macro="">
      <xdr:nvCxnSpPr>
        <xdr:cNvPr id="246" name="直線コネクタ 245"/>
        <xdr:cNvCxnSpPr/>
      </xdr:nvCxnSpPr>
      <xdr:spPr>
        <a:xfrm>
          <a:off x="15671800" y="9783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163576</xdr:rowOff>
    </xdr:from>
    <xdr:to>
      <xdr:col>78</xdr:col>
      <xdr:colOff>69850</xdr:colOff>
      <xdr:row>57</xdr:row>
      <xdr:rowOff>10414</xdr:rowOff>
    </xdr:to>
    <xdr:cxnSp macro="">
      <xdr:nvCxnSpPr>
        <xdr:cNvPr id="249" name="直線コネクタ 248"/>
        <xdr:cNvCxnSpPr/>
      </xdr:nvCxnSpPr>
      <xdr:spPr>
        <a:xfrm>
          <a:off x="14782800" y="9764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163576</xdr:rowOff>
    </xdr:from>
    <xdr:to>
      <xdr:col>73</xdr:col>
      <xdr:colOff>180975</xdr:colOff>
      <xdr:row>57</xdr:row>
      <xdr:rowOff>5842</xdr:rowOff>
    </xdr:to>
    <xdr:cxnSp macro="">
      <xdr:nvCxnSpPr>
        <xdr:cNvPr id="252" name="直線コネクタ 251"/>
        <xdr:cNvCxnSpPr/>
      </xdr:nvCxnSpPr>
      <xdr:spPr>
        <a:xfrm flipV="1">
          <a:off x="13893800" y="9764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3" name="フローチャート: 判断 252"/>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4" name="テキスト ボックス 253"/>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5842</xdr:rowOff>
    </xdr:to>
    <xdr:cxnSp macro="">
      <xdr:nvCxnSpPr>
        <xdr:cNvPr id="255" name="直線コネクタ 254"/>
        <xdr:cNvCxnSpPr/>
      </xdr:nvCxnSpPr>
      <xdr:spPr>
        <a:xfrm>
          <a:off x="13004800" y="9751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6" name="フローチャート: 判断 255"/>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7" name="テキスト ボックス 256"/>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9" name="テキスト ボックス 258"/>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65" name="楕円 264"/>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112285</xdr:rowOff>
    </xdr:from>
    <xdr:ext cx="762000" cy="259045"/>
    <xdr:sp macro="" textlink="">
      <xdr:nvSpPr>
        <xdr:cNvPr id="266" name="その他該当値テキスト"/>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131064</xdr:rowOff>
    </xdr:from>
    <xdr:to>
      <xdr:col>78</xdr:col>
      <xdr:colOff>120650</xdr:colOff>
      <xdr:row>57</xdr:row>
      <xdr:rowOff>61214</xdr:rowOff>
    </xdr:to>
    <xdr:sp macro="" textlink="">
      <xdr:nvSpPr>
        <xdr:cNvPr id="267" name="楕円 266"/>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45991</xdr:rowOff>
    </xdr:from>
    <xdr:ext cx="736600" cy="259045"/>
    <xdr:sp macro="" textlink="">
      <xdr:nvSpPr>
        <xdr:cNvPr id="268" name="テキスト ボックス 267"/>
        <xdr:cNvSpPr txBox="1"/>
      </xdr:nvSpPr>
      <xdr:spPr>
        <a:xfrm>
          <a:off x="15290800" y="981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112776</xdr:rowOff>
    </xdr:from>
    <xdr:to>
      <xdr:col>74</xdr:col>
      <xdr:colOff>31750</xdr:colOff>
      <xdr:row>57</xdr:row>
      <xdr:rowOff>42926</xdr:rowOff>
    </xdr:to>
    <xdr:sp macro="" textlink="">
      <xdr:nvSpPr>
        <xdr:cNvPr id="269" name="楕円 268"/>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70" name="テキスト ボックス 269"/>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71" name="楕円 270"/>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41419</xdr:rowOff>
    </xdr:from>
    <xdr:ext cx="762000" cy="259045"/>
    <xdr:sp macro="" textlink="">
      <xdr:nvSpPr>
        <xdr:cNvPr id="272" name="テキスト ボックス 271"/>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3" name="楕円 272"/>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4" name="テキスト ボックス 27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lang="ja-JP" altLang="ja-JP" sz="1300" b="0" i="0">
              <a:solidFill>
                <a:schemeClr val="dk1"/>
              </a:solidFill>
              <a:effectLst/>
              <a:latin typeface="+mn-lt"/>
              <a:ea typeface="+mn-ea"/>
              <a:cs typeface="+mn-cs"/>
            </a:rPr>
            <a:t>補助費等に係る経常収支比率は、類似団体平均を</a:t>
          </a:r>
          <a:r>
            <a:rPr lang="ja-JP" altLang="en-US" sz="1300" b="0" i="0">
              <a:solidFill>
                <a:schemeClr val="dk1"/>
              </a:solidFill>
              <a:effectLst/>
              <a:latin typeface="+mn-lt"/>
              <a:ea typeface="+mn-ea"/>
              <a:cs typeface="+mn-cs"/>
            </a:rPr>
            <a:t>０．８ポイント</a:t>
          </a:r>
          <a:r>
            <a:rPr lang="ja-JP" altLang="ja-JP" sz="1300" b="0" i="0">
              <a:solidFill>
                <a:schemeClr val="dk1"/>
              </a:solidFill>
              <a:effectLst/>
              <a:latin typeface="+mn-lt"/>
              <a:ea typeface="+mn-ea"/>
              <a:cs typeface="+mn-cs"/>
            </a:rPr>
            <a:t>下回っている。</a:t>
          </a:r>
          <a:r>
            <a:rPr lang="ja-JP" altLang="ja-JP" sz="1300" b="0" i="0" baseline="0">
              <a:solidFill>
                <a:schemeClr val="dk1"/>
              </a:solidFill>
              <a:effectLst/>
              <a:latin typeface="+mn-lt"/>
              <a:ea typeface="+mn-ea"/>
              <a:cs typeface="+mn-cs"/>
            </a:rPr>
            <a:t>国民健康保険財政調整交付金や介護給付費負担金など、社会保障関係経費は、今後も高齢化の進展などにより増加が見込まれるが、事業の見直し、介護予防の推進等により、経費の縮減に努めていく。</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131572</xdr:rowOff>
    </xdr:to>
    <xdr:cxnSp macro="">
      <xdr:nvCxnSpPr>
        <xdr:cNvPr id="305" name="直線コネクタ 304"/>
        <xdr:cNvCxnSpPr/>
      </xdr:nvCxnSpPr>
      <xdr:spPr>
        <a:xfrm>
          <a:off x="15671800" y="6294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122428</xdr:rowOff>
    </xdr:to>
    <xdr:cxnSp macro="">
      <xdr:nvCxnSpPr>
        <xdr:cNvPr id="308" name="直線コネクタ 307"/>
        <xdr:cNvCxnSpPr/>
      </xdr:nvCxnSpPr>
      <xdr:spPr>
        <a:xfrm>
          <a:off x="14782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94996</xdr:rowOff>
    </xdr:to>
    <xdr:cxnSp macro="">
      <xdr:nvCxnSpPr>
        <xdr:cNvPr id="311" name="直線コネクタ 310"/>
        <xdr:cNvCxnSpPr/>
      </xdr:nvCxnSpPr>
      <xdr:spPr>
        <a:xfrm>
          <a:off x="13893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99060</xdr:rowOff>
    </xdr:from>
    <xdr:to>
      <xdr:col>74</xdr:col>
      <xdr:colOff>31750</xdr:colOff>
      <xdr:row>37</xdr:row>
      <xdr:rowOff>29210</xdr:rowOff>
    </xdr:to>
    <xdr:sp macro="" textlink="">
      <xdr:nvSpPr>
        <xdr:cNvPr id="312" name="フローチャート: 判断 311"/>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13" name="テキスト ボックス 312"/>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94996</xdr:rowOff>
    </xdr:to>
    <xdr:cxnSp macro="">
      <xdr:nvCxnSpPr>
        <xdr:cNvPr id="314" name="直線コネクタ 313"/>
        <xdr:cNvCxnSpPr/>
      </xdr:nvCxnSpPr>
      <xdr:spPr>
        <a:xfrm flipV="1">
          <a:off x="13004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28194</xdr:rowOff>
    </xdr:from>
    <xdr:to>
      <xdr:col>69</xdr:col>
      <xdr:colOff>142875</xdr:colOff>
      <xdr:row>37</xdr:row>
      <xdr:rowOff>129794</xdr:rowOff>
    </xdr:to>
    <xdr:sp macro="" textlink="">
      <xdr:nvSpPr>
        <xdr:cNvPr id="315" name="フローチャート: 判断 314"/>
        <xdr:cNvSpPr/>
      </xdr:nvSpPr>
      <xdr:spPr>
        <a:xfrm>
          <a:off x="13843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16" name="テキスト ボックス 315"/>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7" name="フローチャート: 判断 316"/>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8" name="テキスト ボックス 317"/>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4" name="楕円 323"/>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5"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6" name="楕円 325"/>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7" name="テキスト ボックス 326"/>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8" name="楕円 327"/>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9" name="テキスト ボックス 328"/>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0" name="楕円 329"/>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1" name="テキスト ボックス 330"/>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2" name="楕円 331"/>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3" name="テキスト ボックス 332"/>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300" b="0" i="0">
              <a:solidFill>
                <a:schemeClr val="dk1"/>
              </a:solidFill>
              <a:effectLst/>
              <a:latin typeface="+mn-lt"/>
              <a:ea typeface="+mn-ea"/>
              <a:cs typeface="+mn-cs"/>
            </a:rPr>
            <a:t>これまでの起債</a:t>
          </a:r>
          <a:r>
            <a:rPr lang="ja-JP" altLang="ja-JP" sz="1300" b="0" i="0">
              <a:solidFill>
                <a:schemeClr val="dk1"/>
              </a:solidFill>
              <a:effectLst/>
              <a:latin typeface="+mn-lt"/>
              <a:ea typeface="+mn-ea"/>
              <a:cs typeface="+mn-cs"/>
            </a:rPr>
            <a:t>抑制策により類似団体平均より</a:t>
          </a:r>
          <a:r>
            <a:rPr lang="ja-JP" altLang="en-US" sz="1300" b="0" i="0">
              <a:solidFill>
                <a:schemeClr val="dk1"/>
              </a:solidFill>
              <a:effectLst/>
              <a:latin typeface="+mn-lt"/>
              <a:ea typeface="+mn-ea"/>
              <a:cs typeface="+mn-cs"/>
            </a:rPr>
            <a:t>３．２ポイント</a:t>
          </a:r>
          <a:r>
            <a:rPr lang="ja-JP" altLang="ja-JP" sz="1300" b="0" i="0">
              <a:solidFill>
                <a:schemeClr val="dk1"/>
              </a:solidFill>
              <a:effectLst/>
              <a:latin typeface="+mn-lt"/>
              <a:ea typeface="+mn-ea"/>
              <a:cs typeface="+mn-cs"/>
            </a:rPr>
            <a:t>下回っている。今後も将来的な</a:t>
          </a:r>
          <a:r>
            <a:rPr lang="ja-JP" altLang="en-US" sz="1300" b="0" i="0">
              <a:solidFill>
                <a:schemeClr val="dk1"/>
              </a:solidFill>
              <a:effectLst/>
              <a:latin typeface="+mn-lt"/>
              <a:ea typeface="+mn-ea"/>
              <a:cs typeface="+mn-cs"/>
            </a:rPr>
            <a:t>財政</a:t>
          </a:r>
          <a:r>
            <a:rPr lang="ja-JP" altLang="ja-JP" sz="1300" b="0" i="0">
              <a:solidFill>
                <a:schemeClr val="dk1"/>
              </a:solidFill>
              <a:effectLst/>
              <a:latin typeface="+mn-lt"/>
              <a:ea typeface="+mn-ea"/>
              <a:cs typeface="+mn-cs"/>
            </a:rPr>
            <a:t>負担に十分留意し</a:t>
          </a:r>
          <a:r>
            <a:rPr lang="ja-JP" altLang="en-US" sz="1300" b="0" i="0">
              <a:solidFill>
                <a:schemeClr val="dk1"/>
              </a:solidFill>
              <a:effectLst/>
              <a:latin typeface="+mn-lt"/>
              <a:ea typeface="+mn-ea"/>
              <a:cs typeface="+mn-cs"/>
            </a:rPr>
            <a:t>ながら</a:t>
          </a:r>
          <a:r>
            <a:rPr lang="ja-JP" altLang="ja-JP" sz="1300" b="0" i="0">
              <a:solidFill>
                <a:schemeClr val="dk1"/>
              </a:solidFill>
              <a:effectLst/>
              <a:latin typeface="+mn-lt"/>
              <a:ea typeface="+mn-ea"/>
              <a:cs typeface="+mn-cs"/>
            </a:rPr>
            <a:t>、過度に起債に依存することのない財政運営を行い低水準の維持に努める。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131572</xdr:rowOff>
    </xdr:to>
    <xdr:cxnSp macro="">
      <xdr:nvCxnSpPr>
        <xdr:cNvPr id="363" name="直線コネクタ 362"/>
        <xdr:cNvCxnSpPr/>
      </xdr:nvCxnSpPr>
      <xdr:spPr>
        <a:xfrm>
          <a:off x="3987800" y="13148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145287</xdr:rowOff>
    </xdr:to>
    <xdr:cxnSp macro="">
      <xdr:nvCxnSpPr>
        <xdr:cNvPr id="366" name="直線コネクタ 365"/>
        <xdr:cNvCxnSpPr/>
      </xdr:nvCxnSpPr>
      <xdr:spPr>
        <a:xfrm flipV="1">
          <a:off x="3098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78994</xdr:rowOff>
    </xdr:to>
    <xdr:cxnSp macro="">
      <xdr:nvCxnSpPr>
        <xdr:cNvPr id="369" name="直線コネクタ 368"/>
        <xdr:cNvCxnSpPr/>
      </xdr:nvCxnSpPr>
      <xdr:spPr>
        <a:xfrm flipV="1">
          <a:off x="2209800" y="131754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70" name="フローチャート: 判断 369"/>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71" name="テキスト ボックス 37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78994</xdr:rowOff>
    </xdr:to>
    <xdr:cxnSp macro="">
      <xdr:nvCxnSpPr>
        <xdr:cNvPr id="372" name="直線コネクタ 371"/>
        <xdr:cNvCxnSpPr/>
      </xdr:nvCxnSpPr>
      <xdr:spPr>
        <a:xfrm>
          <a:off x="1320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73" name="フローチャート: 判断 372"/>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74" name="テキスト ボックス 373"/>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5" name="フローチャート: 判断 374"/>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6" name="テキスト ボックス 375"/>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2" name="楕円 381"/>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3"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4" name="楕円 383"/>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5" name="テキスト ボックス 384"/>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6" name="楕円 385"/>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87" name="テキスト ボックス 386"/>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8" name="楕円 387"/>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9" name="テキスト ボックス 388"/>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0" name="楕円 38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1" name="テキスト ボックス 390"/>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a:solidFill>
                <a:schemeClr val="dk1"/>
              </a:solidFill>
              <a:effectLst/>
              <a:latin typeface="+mn-lt"/>
              <a:ea typeface="+mn-ea"/>
              <a:cs typeface="+mn-cs"/>
            </a:rPr>
            <a:t>公債費以外に係る経常収支比率は、類似団体平均を</a:t>
          </a:r>
          <a:r>
            <a:rPr lang="ja-JP" altLang="en-US" sz="1300" b="0" i="0">
              <a:solidFill>
                <a:schemeClr val="dk1"/>
              </a:solidFill>
              <a:effectLst/>
              <a:latin typeface="+mn-lt"/>
              <a:ea typeface="+mn-ea"/>
              <a:cs typeface="+mn-cs"/>
            </a:rPr>
            <a:t>５．４ポイント</a:t>
          </a:r>
          <a:r>
            <a:rPr lang="ja-JP" altLang="ja-JP" sz="1300" b="0" i="0">
              <a:solidFill>
                <a:schemeClr val="dk1"/>
              </a:solidFill>
              <a:effectLst/>
              <a:latin typeface="+mn-lt"/>
              <a:ea typeface="+mn-ea"/>
              <a:cs typeface="+mn-cs"/>
            </a:rPr>
            <a:t>上回っている。主に人件費、扶助費がその要因となっている。第５次行政改革大綱及び中期財政計画に基づく</a:t>
          </a:r>
          <a:r>
            <a:rPr lang="ja-JP" altLang="en-US" sz="1300" b="0" i="0">
              <a:solidFill>
                <a:schemeClr val="dk1"/>
              </a:solidFill>
              <a:effectLst/>
              <a:latin typeface="+mn-lt"/>
              <a:ea typeface="+mn-ea"/>
              <a:cs typeface="+mn-cs"/>
            </a:rPr>
            <a:t>財政運営に努めるとともに、</a:t>
          </a:r>
          <a:r>
            <a:rPr lang="ja-JP" altLang="ja-JP" sz="1300" b="0" i="0">
              <a:solidFill>
                <a:schemeClr val="dk1"/>
              </a:solidFill>
              <a:effectLst/>
              <a:latin typeface="+mn-lt"/>
              <a:ea typeface="+mn-ea"/>
              <a:cs typeface="+mn-cs"/>
            </a:rPr>
            <a:t>定員管理による人件費の</a:t>
          </a:r>
          <a:r>
            <a:rPr lang="ja-JP" altLang="en-US" sz="1300" b="0" i="0">
              <a:solidFill>
                <a:schemeClr val="dk1"/>
              </a:solidFill>
              <a:effectLst/>
              <a:latin typeface="+mn-lt"/>
              <a:ea typeface="+mn-ea"/>
              <a:cs typeface="+mn-cs"/>
            </a:rPr>
            <a:t>抑制</a:t>
          </a:r>
          <a:r>
            <a:rPr lang="ja-JP" altLang="ja-JP" sz="1300" b="0" i="0">
              <a:solidFill>
                <a:schemeClr val="dk1"/>
              </a:solidFill>
              <a:effectLst/>
              <a:latin typeface="+mn-lt"/>
              <a:ea typeface="+mn-ea"/>
              <a:cs typeface="+mn-cs"/>
            </a:rPr>
            <a:t>など</a:t>
          </a:r>
          <a:r>
            <a:rPr lang="ja-JP" altLang="en-US" sz="13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各費目の歳出削減</a:t>
          </a:r>
          <a:r>
            <a:rPr lang="ja-JP" altLang="en-US" sz="1300" b="0" i="0">
              <a:solidFill>
                <a:schemeClr val="dk1"/>
              </a:solidFill>
              <a:effectLst/>
              <a:latin typeface="+mn-lt"/>
              <a:ea typeface="+mn-ea"/>
              <a:cs typeface="+mn-cs"/>
            </a:rPr>
            <a:t>を図る</a:t>
          </a:r>
          <a:r>
            <a:rPr lang="ja-JP" altLang="ja-JP" sz="1300" b="0" i="0">
              <a:solidFill>
                <a:schemeClr val="dk1"/>
              </a:solidFill>
              <a:effectLst/>
              <a:latin typeface="+mn-lt"/>
              <a:ea typeface="+mn-ea"/>
              <a:cs typeface="+mn-cs"/>
            </a:rPr>
            <a:t>。</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79</xdr:row>
      <xdr:rowOff>92711</xdr:rowOff>
    </xdr:to>
    <xdr:cxnSp macro="">
      <xdr:nvCxnSpPr>
        <xdr:cNvPr id="422" name="直線コネクタ 421"/>
        <xdr:cNvCxnSpPr/>
      </xdr:nvCxnSpPr>
      <xdr:spPr>
        <a:xfrm>
          <a:off x="15671800" y="135961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51563</xdr:rowOff>
    </xdr:to>
    <xdr:cxnSp macro="">
      <xdr:nvCxnSpPr>
        <xdr:cNvPr id="425" name="直線コネクタ 424"/>
        <xdr:cNvCxnSpPr/>
      </xdr:nvCxnSpPr>
      <xdr:spPr>
        <a:xfrm>
          <a:off x="14782800" y="134909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19558</xdr:rowOff>
    </xdr:to>
    <xdr:cxnSp macro="">
      <xdr:nvCxnSpPr>
        <xdr:cNvPr id="428" name="直線コネクタ 427"/>
        <xdr:cNvCxnSpPr/>
      </xdr:nvCxnSpPr>
      <xdr:spPr>
        <a:xfrm flipV="1">
          <a:off x="13893800" y="134909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9" name="フローチャート: 判断 428"/>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0" name="テキスト ボックス 429"/>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79</xdr:row>
      <xdr:rowOff>19558</xdr:rowOff>
    </xdr:to>
    <xdr:cxnSp macro="">
      <xdr:nvCxnSpPr>
        <xdr:cNvPr id="431" name="直線コネクタ 430"/>
        <xdr:cNvCxnSpPr/>
      </xdr:nvCxnSpPr>
      <xdr:spPr>
        <a:xfrm>
          <a:off x="13004800" y="133903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2" name="フローチャート: 判断 431"/>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3" name="テキスト ボックス 432"/>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34" name="フローチャート: 判断 433"/>
        <xdr:cNvSpPr/>
      </xdr:nvSpPr>
      <xdr:spPr>
        <a:xfrm>
          <a:off x="12954000" y="1309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35" name="テキスト ボックス 434"/>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1" name="楕円 440"/>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2"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43" name="楕円 442"/>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44" name="テキスト ボックス 443"/>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45" name="楕円 444"/>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46" name="テキスト ボックス 445"/>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47" name="楕円 446"/>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48" name="テキスト ボックス 447"/>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9" name="楕円 448"/>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50" name="テキスト ボックス 449"/>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163115</xdr:rowOff>
    </xdr:from>
    <xdr:to>
      <xdr:col>29</xdr:col>
      <xdr:colOff>127000</xdr:colOff>
      <xdr:row>17</xdr:row>
      <xdr:rowOff>166608</xdr:rowOff>
    </xdr:to>
    <xdr:cxnSp macro="">
      <xdr:nvCxnSpPr>
        <xdr:cNvPr id="47" name="直線コネクタ 46"/>
        <xdr:cNvCxnSpPr/>
      </xdr:nvCxnSpPr>
      <xdr:spPr bwMode="auto">
        <a:xfrm flipV="1">
          <a:off x="5003800" y="3125390"/>
          <a:ext cx="647700" cy="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166608</xdr:rowOff>
    </xdr:from>
    <xdr:to>
      <xdr:col>26</xdr:col>
      <xdr:colOff>50800</xdr:colOff>
      <xdr:row>17</xdr:row>
      <xdr:rowOff>170759</xdr:rowOff>
    </xdr:to>
    <xdr:cxnSp macro="">
      <xdr:nvCxnSpPr>
        <xdr:cNvPr id="50" name="直線コネクタ 49"/>
        <xdr:cNvCxnSpPr/>
      </xdr:nvCxnSpPr>
      <xdr:spPr bwMode="auto">
        <a:xfrm flipV="1">
          <a:off x="4305300" y="3128883"/>
          <a:ext cx="698500" cy="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170759</xdr:rowOff>
    </xdr:from>
    <xdr:to>
      <xdr:col>22</xdr:col>
      <xdr:colOff>114300</xdr:colOff>
      <xdr:row>18</xdr:row>
      <xdr:rowOff>26186</xdr:rowOff>
    </xdr:to>
    <xdr:cxnSp macro="">
      <xdr:nvCxnSpPr>
        <xdr:cNvPr id="53" name="直線コネクタ 52"/>
        <xdr:cNvCxnSpPr/>
      </xdr:nvCxnSpPr>
      <xdr:spPr bwMode="auto">
        <a:xfrm flipV="1">
          <a:off x="3606800" y="3133034"/>
          <a:ext cx="698500" cy="2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105462</xdr:rowOff>
    </xdr:from>
    <xdr:to>
      <xdr:col>22</xdr:col>
      <xdr:colOff>165100</xdr:colOff>
      <xdr:row>17</xdr:row>
      <xdr:rowOff>35612</xdr:rowOff>
    </xdr:to>
    <xdr:sp macro="" textlink="">
      <xdr:nvSpPr>
        <xdr:cNvPr id="54" name="フローチャート: 判断 53"/>
        <xdr:cNvSpPr/>
      </xdr:nvSpPr>
      <xdr:spPr bwMode="auto">
        <a:xfrm>
          <a:off x="42545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45789</xdr:rowOff>
    </xdr:from>
    <xdr:ext cx="762000" cy="259045"/>
    <xdr:sp macro="" textlink="">
      <xdr:nvSpPr>
        <xdr:cNvPr id="55" name="テキスト ボックス 54"/>
        <xdr:cNvSpPr txBox="1"/>
      </xdr:nvSpPr>
      <xdr:spPr>
        <a:xfrm>
          <a:off x="3924300" y="26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26186</xdr:rowOff>
    </xdr:from>
    <xdr:to>
      <xdr:col>18</xdr:col>
      <xdr:colOff>177800</xdr:colOff>
      <xdr:row>18</xdr:row>
      <xdr:rowOff>40604</xdr:rowOff>
    </xdr:to>
    <xdr:cxnSp macro="">
      <xdr:nvCxnSpPr>
        <xdr:cNvPr id="56" name="直線コネクタ 55"/>
        <xdr:cNvCxnSpPr/>
      </xdr:nvCxnSpPr>
      <xdr:spPr bwMode="auto">
        <a:xfrm flipV="1">
          <a:off x="2908300" y="3159911"/>
          <a:ext cx="698500" cy="14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73414</xdr:rowOff>
    </xdr:from>
    <xdr:to>
      <xdr:col>19</xdr:col>
      <xdr:colOff>38100</xdr:colOff>
      <xdr:row>18</xdr:row>
      <xdr:rowOff>3564</xdr:rowOff>
    </xdr:to>
    <xdr:sp macro="" textlink="">
      <xdr:nvSpPr>
        <xdr:cNvPr id="57" name="フローチャート: 判断 56"/>
        <xdr:cNvSpPr/>
      </xdr:nvSpPr>
      <xdr:spPr bwMode="auto">
        <a:xfrm>
          <a:off x="3556000" y="303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13741</xdr:rowOff>
    </xdr:from>
    <xdr:ext cx="762000" cy="259045"/>
    <xdr:sp macro="" textlink="">
      <xdr:nvSpPr>
        <xdr:cNvPr id="58" name="テキスト ボックス 57"/>
        <xdr:cNvSpPr txBox="1"/>
      </xdr:nvSpPr>
      <xdr:spPr>
        <a:xfrm>
          <a:off x="3225800" y="280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90820</xdr:rowOff>
    </xdr:from>
    <xdr:to>
      <xdr:col>15</xdr:col>
      <xdr:colOff>101600</xdr:colOff>
      <xdr:row>18</xdr:row>
      <xdr:rowOff>20970</xdr:rowOff>
    </xdr:to>
    <xdr:sp macro="" textlink="">
      <xdr:nvSpPr>
        <xdr:cNvPr id="59" name="フローチャート: 判断 58"/>
        <xdr:cNvSpPr/>
      </xdr:nvSpPr>
      <xdr:spPr bwMode="auto">
        <a:xfrm>
          <a:off x="2857500" y="305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31147</xdr:rowOff>
    </xdr:from>
    <xdr:ext cx="762000" cy="259045"/>
    <xdr:sp macro="" textlink="">
      <xdr:nvSpPr>
        <xdr:cNvPr id="60" name="テキスト ボックス 59"/>
        <xdr:cNvSpPr txBox="1"/>
      </xdr:nvSpPr>
      <xdr:spPr>
        <a:xfrm>
          <a:off x="2527300" y="282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112315</xdr:rowOff>
    </xdr:from>
    <xdr:to>
      <xdr:col>29</xdr:col>
      <xdr:colOff>177800</xdr:colOff>
      <xdr:row>18</xdr:row>
      <xdr:rowOff>42465</xdr:rowOff>
    </xdr:to>
    <xdr:sp macro="" textlink="">
      <xdr:nvSpPr>
        <xdr:cNvPr id="66" name="楕円 65"/>
        <xdr:cNvSpPr/>
      </xdr:nvSpPr>
      <xdr:spPr bwMode="auto">
        <a:xfrm>
          <a:off x="5600700" y="307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20892</xdr:rowOff>
    </xdr:from>
    <xdr:ext cx="762000" cy="259045"/>
    <xdr:sp macro="" textlink="">
      <xdr:nvSpPr>
        <xdr:cNvPr id="67" name="人口1人当たり決算額の推移該当値テキスト130"/>
        <xdr:cNvSpPr txBox="1"/>
      </xdr:nvSpPr>
      <xdr:spPr>
        <a:xfrm>
          <a:off x="5740400" y="298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115808</xdr:rowOff>
    </xdr:from>
    <xdr:to>
      <xdr:col>26</xdr:col>
      <xdr:colOff>101600</xdr:colOff>
      <xdr:row>18</xdr:row>
      <xdr:rowOff>45958</xdr:rowOff>
    </xdr:to>
    <xdr:sp macro="" textlink="">
      <xdr:nvSpPr>
        <xdr:cNvPr id="68" name="楕円 67"/>
        <xdr:cNvSpPr/>
      </xdr:nvSpPr>
      <xdr:spPr bwMode="auto">
        <a:xfrm>
          <a:off x="4953000" y="307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30735</xdr:rowOff>
    </xdr:from>
    <xdr:ext cx="736600" cy="259045"/>
    <xdr:sp macro="" textlink="">
      <xdr:nvSpPr>
        <xdr:cNvPr id="69" name="テキスト ボックス 68"/>
        <xdr:cNvSpPr txBox="1"/>
      </xdr:nvSpPr>
      <xdr:spPr>
        <a:xfrm>
          <a:off x="4622800" y="316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119959</xdr:rowOff>
    </xdr:from>
    <xdr:to>
      <xdr:col>22</xdr:col>
      <xdr:colOff>165100</xdr:colOff>
      <xdr:row>18</xdr:row>
      <xdr:rowOff>50109</xdr:rowOff>
    </xdr:to>
    <xdr:sp macro="" textlink="">
      <xdr:nvSpPr>
        <xdr:cNvPr id="70" name="楕円 69"/>
        <xdr:cNvSpPr/>
      </xdr:nvSpPr>
      <xdr:spPr bwMode="auto">
        <a:xfrm>
          <a:off x="4254500" y="308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34886</xdr:rowOff>
    </xdr:from>
    <xdr:ext cx="762000" cy="259045"/>
    <xdr:sp macro="" textlink="">
      <xdr:nvSpPr>
        <xdr:cNvPr id="71" name="テキスト ボックス 70"/>
        <xdr:cNvSpPr txBox="1"/>
      </xdr:nvSpPr>
      <xdr:spPr>
        <a:xfrm>
          <a:off x="3924300" y="316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146836</xdr:rowOff>
    </xdr:from>
    <xdr:to>
      <xdr:col>19</xdr:col>
      <xdr:colOff>38100</xdr:colOff>
      <xdr:row>18</xdr:row>
      <xdr:rowOff>76986</xdr:rowOff>
    </xdr:to>
    <xdr:sp macro="" textlink="">
      <xdr:nvSpPr>
        <xdr:cNvPr id="72" name="楕円 71"/>
        <xdr:cNvSpPr/>
      </xdr:nvSpPr>
      <xdr:spPr bwMode="auto">
        <a:xfrm>
          <a:off x="3556000" y="310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61763</xdr:rowOff>
    </xdr:from>
    <xdr:ext cx="762000" cy="259045"/>
    <xdr:sp macro="" textlink="">
      <xdr:nvSpPr>
        <xdr:cNvPr id="73" name="テキスト ボックス 72"/>
        <xdr:cNvSpPr txBox="1"/>
      </xdr:nvSpPr>
      <xdr:spPr>
        <a:xfrm>
          <a:off x="3225800" y="319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161254</xdr:rowOff>
    </xdr:from>
    <xdr:to>
      <xdr:col>15</xdr:col>
      <xdr:colOff>101600</xdr:colOff>
      <xdr:row>18</xdr:row>
      <xdr:rowOff>91404</xdr:rowOff>
    </xdr:to>
    <xdr:sp macro="" textlink="">
      <xdr:nvSpPr>
        <xdr:cNvPr id="74" name="楕円 73"/>
        <xdr:cNvSpPr/>
      </xdr:nvSpPr>
      <xdr:spPr bwMode="auto">
        <a:xfrm>
          <a:off x="2857500" y="312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76181</xdr:rowOff>
    </xdr:from>
    <xdr:ext cx="762000" cy="259045"/>
    <xdr:sp macro="" textlink="">
      <xdr:nvSpPr>
        <xdr:cNvPr id="75" name="テキスト ボックス 74"/>
        <xdr:cNvSpPr txBox="1"/>
      </xdr:nvSpPr>
      <xdr:spPr>
        <a:xfrm>
          <a:off x="2527300" y="320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169489</xdr:rowOff>
    </xdr:from>
    <xdr:to>
      <xdr:col>29</xdr:col>
      <xdr:colOff>127000</xdr:colOff>
      <xdr:row>37</xdr:row>
      <xdr:rowOff>2246</xdr:rowOff>
    </xdr:to>
    <xdr:cxnSp macro="">
      <xdr:nvCxnSpPr>
        <xdr:cNvPr id="108" name="直線コネクタ 107"/>
        <xdr:cNvCxnSpPr/>
      </xdr:nvCxnSpPr>
      <xdr:spPr bwMode="auto">
        <a:xfrm flipV="1">
          <a:off x="5003800" y="7122739"/>
          <a:ext cx="647700" cy="4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2246</xdr:rowOff>
    </xdr:from>
    <xdr:to>
      <xdr:col>26</xdr:col>
      <xdr:colOff>50800</xdr:colOff>
      <xdr:row>37</xdr:row>
      <xdr:rowOff>26835</xdr:rowOff>
    </xdr:to>
    <xdr:cxnSp macro="">
      <xdr:nvCxnSpPr>
        <xdr:cNvPr id="111" name="直線コネクタ 110"/>
        <xdr:cNvCxnSpPr/>
      </xdr:nvCxnSpPr>
      <xdr:spPr bwMode="auto">
        <a:xfrm flipV="1">
          <a:off x="4305300" y="7126946"/>
          <a:ext cx="698500" cy="24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161404</xdr:rowOff>
    </xdr:from>
    <xdr:to>
      <xdr:col>22</xdr:col>
      <xdr:colOff>114300</xdr:colOff>
      <xdr:row>37</xdr:row>
      <xdr:rowOff>26835</xdr:rowOff>
    </xdr:to>
    <xdr:cxnSp macro="">
      <xdr:nvCxnSpPr>
        <xdr:cNvPr id="114" name="直線コネクタ 113"/>
        <xdr:cNvCxnSpPr/>
      </xdr:nvCxnSpPr>
      <xdr:spPr bwMode="auto">
        <a:xfrm>
          <a:off x="3606800" y="7114654"/>
          <a:ext cx="698500" cy="3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191727</xdr:rowOff>
    </xdr:from>
    <xdr:to>
      <xdr:col>22</xdr:col>
      <xdr:colOff>165100</xdr:colOff>
      <xdr:row>35</xdr:row>
      <xdr:rowOff>293327</xdr:rowOff>
    </xdr:to>
    <xdr:sp macro="" textlink="">
      <xdr:nvSpPr>
        <xdr:cNvPr id="115" name="フローチャート: 判断 114"/>
        <xdr:cNvSpPr/>
      </xdr:nvSpPr>
      <xdr:spPr bwMode="auto">
        <a:xfrm>
          <a:off x="4254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303504</xdr:rowOff>
    </xdr:from>
    <xdr:ext cx="762000" cy="259045"/>
    <xdr:sp macro="" textlink="">
      <xdr:nvSpPr>
        <xdr:cNvPr id="116" name="テキスト ボックス 115"/>
        <xdr:cNvSpPr txBox="1"/>
      </xdr:nvSpPr>
      <xdr:spPr>
        <a:xfrm>
          <a:off x="3924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148039</xdr:rowOff>
    </xdr:from>
    <xdr:to>
      <xdr:col>18</xdr:col>
      <xdr:colOff>177800</xdr:colOff>
      <xdr:row>36</xdr:row>
      <xdr:rowOff>161404</xdr:rowOff>
    </xdr:to>
    <xdr:cxnSp macro="">
      <xdr:nvCxnSpPr>
        <xdr:cNvPr id="117" name="直線コネクタ 116"/>
        <xdr:cNvCxnSpPr/>
      </xdr:nvCxnSpPr>
      <xdr:spPr bwMode="auto">
        <a:xfrm>
          <a:off x="2908300" y="7101289"/>
          <a:ext cx="698500" cy="13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235344</xdr:rowOff>
    </xdr:from>
    <xdr:to>
      <xdr:col>19</xdr:col>
      <xdr:colOff>38100</xdr:colOff>
      <xdr:row>35</xdr:row>
      <xdr:rowOff>336944</xdr:rowOff>
    </xdr:to>
    <xdr:sp macro="" textlink="">
      <xdr:nvSpPr>
        <xdr:cNvPr id="118" name="フローチャート: 判断 117"/>
        <xdr:cNvSpPr/>
      </xdr:nvSpPr>
      <xdr:spPr bwMode="auto">
        <a:xfrm>
          <a:off x="3556000" y="684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4221</xdr:rowOff>
    </xdr:from>
    <xdr:ext cx="762000" cy="259045"/>
    <xdr:sp macro="" textlink="">
      <xdr:nvSpPr>
        <xdr:cNvPr id="119" name="テキスト ボックス 118"/>
        <xdr:cNvSpPr txBox="1"/>
      </xdr:nvSpPr>
      <xdr:spPr>
        <a:xfrm>
          <a:off x="3225800" y="66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213131</xdr:rowOff>
    </xdr:from>
    <xdr:to>
      <xdr:col>15</xdr:col>
      <xdr:colOff>101600</xdr:colOff>
      <xdr:row>35</xdr:row>
      <xdr:rowOff>314731</xdr:rowOff>
    </xdr:to>
    <xdr:sp macro="" textlink="">
      <xdr:nvSpPr>
        <xdr:cNvPr id="120" name="フローチャート: 判断 119"/>
        <xdr:cNvSpPr/>
      </xdr:nvSpPr>
      <xdr:spPr bwMode="auto">
        <a:xfrm>
          <a:off x="2857500" y="6823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324908</xdr:rowOff>
    </xdr:from>
    <xdr:ext cx="762000" cy="259045"/>
    <xdr:sp macro="" textlink="">
      <xdr:nvSpPr>
        <xdr:cNvPr id="121" name="テキスト ボックス 120"/>
        <xdr:cNvSpPr txBox="1"/>
      </xdr:nvSpPr>
      <xdr:spPr>
        <a:xfrm>
          <a:off x="2527300" y="659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118689</xdr:rowOff>
    </xdr:from>
    <xdr:to>
      <xdr:col>29</xdr:col>
      <xdr:colOff>177800</xdr:colOff>
      <xdr:row>37</xdr:row>
      <xdr:rowOff>48839</xdr:rowOff>
    </xdr:to>
    <xdr:sp macro="" textlink="">
      <xdr:nvSpPr>
        <xdr:cNvPr id="127" name="楕円 126"/>
        <xdr:cNvSpPr/>
      </xdr:nvSpPr>
      <xdr:spPr bwMode="auto">
        <a:xfrm>
          <a:off x="5600700" y="707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90766</xdr:rowOff>
    </xdr:from>
    <xdr:ext cx="762000" cy="259045"/>
    <xdr:sp macro="" textlink="">
      <xdr:nvSpPr>
        <xdr:cNvPr id="128" name="人口1人当たり決算額の推移該当値テキスト445"/>
        <xdr:cNvSpPr txBox="1"/>
      </xdr:nvSpPr>
      <xdr:spPr>
        <a:xfrm>
          <a:off x="5740400" y="704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122896</xdr:rowOff>
    </xdr:from>
    <xdr:to>
      <xdr:col>26</xdr:col>
      <xdr:colOff>101600</xdr:colOff>
      <xdr:row>37</xdr:row>
      <xdr:rowOff>53046</xdr:rowOff>
    </xdr:to>
    <xdr:sp macro="" textlink="">
      <xdr:nvSpPr>
        <xdr:cNvPr id="129" name="楕円 128"/>
        <xdr:cNvSpPr/>
      </xdr:nvSpPr>
      <xdr:spPr bwMode="auto">
        <a:xfrm>
          <a:off x="4953000" y="707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37823</xdr:rowOff>
    </xdr:from>
    <xdr:ext cx="736600" cy="259045"/>
    <xdr:sp macro="" textlink="">
      <xdr:nvSpPr>
        <xdr:cNvPr id="130" name="テキスト ボックス 129"/>
        <xdr:cNvSpPr txBox="1"/>
      </xdr:nvSpPr>
      <xdr:spPr>
        <a:xfrm>
          <a:off x="4622800" y="716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147485</xdr:rowOff>
    </xdr:from>
    <xdr:to>
      <xdr:col>22</xdr:col>
      <xdr:colOff>165100</xdr:colOff>
      <xdr:row>37</xdr:row>
      <xdr:rowOff>77635</xdr:rowOff>
    </xdr:to>
    <xdr:sp macro="" textlink="">
      <xdr:nvSpPr>
        <xdr:cNvPr id="131" name="楕円 130"/>
        <xdr:cNvSpPr/>
      </xdr:nvSpPr>
      <xdr:spPr bwMode="auto">
        <a:xfrm>
          <a:off x="4254500" y="710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62412</xdr:rowOff>
    </xdr:from>
    <xdr:ext cx="762000" cy="259045"/>
    <xdr:sp macro="" textlink="">
      <xdr:nvSpPr>
        <xdr:cNvPr id="132" name="テキスト ボックス 131"/>
        <xdr:cNvSpPr txBox="1"/>
      </xdr:nvSpPr>
      <xdr:spPr>
        <a:xfrm>
          <a:off x="3924300" y="718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110604</xdr:rowOff>
    </xdr:from>
    <xdr:to>
      <xdr:col>19</xdr:col>
      <xdr:colOff>38100</xdr:colOff>
      <xdr:row>37</xdr:row>
      <xdr:rowOff>40754</xdr:rowOff>
    </xdr:to>
    <xdr:sp macro="" textlink="">
      <xdr:nvSpPr>
        <xdr:cNvPr id="133" name="楕円 132"/>
        <xdr:cNvSpPr/>
      </xdr:nvSpPr>
      <xdr:spPr bwMode="auto">
        <a:xfrm>
          <a:off x="3556000" y="7063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25531</xdr:rowOff>
    </xdr:from>
    <xdr:ext cx="762000" cy="259045"/>
    <xdr:sp macro="" textlink="">
      <xdr:nvSpPr>
        <xdr:cNvPr id="134" name="テキスト ボックス 133"/>
        <xdr:cNvSpPr txBox="1"/>
      </xdr:nvSpPr>
      <xdr:spPr>
        <a:xfrm>
          <a:off x="3225800" y="715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97239</xdr:rowOff>
    </xdr:from>
    <xdr:to>
      <xdr:col>15</xdr:col>
      <xdr:colOff>101600</xdr:colOff>
      <xdr:row>37</xdr:row>
      <xdr:rowOff>27389</xdr:rowOff>
    </xdr:to>
    <xdr:sp macro="" textlink="">
      <xdr:nvSpPr>
        <xdr:cNvPr id="135" name="楕円 134"/>
        <xdr:cNvSpPr/>
      </xdr:nvSpPr>
      <xdr:spPr bwMode="auto">
        <a:xfrm>
          <a:off x="2857500" y="705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12166</xdr:rowOff>
    </xdr:from>
    <xdr:ext cx="762000" cy="259045"/>
    <xdr:sp macro="" textlink="">
      <xdr:nvSpPr>
        <xdr:cNvPr id="136" name="テキスト ボックス 135"/>
        <xdr:cNvSpPr txBox="1"/>
      </xdr:nvSpPr>
      <xdr:spPr>
        <a:xfrm>
          <a:off x="2527300" y="71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
4,686
34.07
3,147,408
2,891,617
142,686
1,923,126
2,235,142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144514</xdr:rowOff>
    </xdr:from>
    <xdr:to>
      <xdr:col>24</xdr:col>
      <xdr:colOff>63500</xdr:colOff>
      <xdr:row>38</xdr:row>
      <xdr:rowOff>157276</xdr:rowOff>
    </xdr:to>
    <xdr:cxnSp macro="">
      <xdr:nvCxnSpPr>
        <xdr:cNvPr id="63" name="直線コネクタ 62"/>
        <xdr:cNvCxnSpPr/>
      </xdr:nvCxnSpPr>
      <xdr:spPr>
        <a:xfrm flipV="1">
          <a:off x="3797300" y="6659614"/>
          <a:ext cx="8382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156492</xdr:rowOff>
    </xdr:from>
    <xdr:to>
      <xdr:col>19</xdr:col>
      <xdr:colOff>177800</xdr:colOff>
      <xdr:row>38</xdr:row>
      <xdr:rowOff>157276</xdr:rowOff>
    </xdr:to>
    <xdr:cxnSp macro="">
      <xdr:nvCxnSpPr>
        <xdr:cNvPr id="66" name="直線コネクタ 65"/>
        <xdr:cNvCxnSpPr/>
      </xdr:nvCxnSpPr>
      <xdr:spPr>
        <a:xfrm>
          <a:off x="2908300" y="6671592"/>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156492</xdr:rowOff>
    </xdr:from>
    <xdr:to>
      <xdr:col>15</xdr:col>
      <xdr:colOff>50800</xdr:colOff>
      <xdr:row>39</xdr:row>
      <xdr:rowOff>9650</xdr:rowOff>
    </xdr:to>
    <xdr:cxnSp macro="">
      <xdr:nvCxnSpPr>
        <xdr:cNvPr id="69" name="直線コネクタ 68"/>
        <xdr:cNvCxnSpPr/>
      </xdr:nvCxnSpPr>
      <xdr:spPr>
        <a:xfrm flipV="1">
          <a:off x="2019300" y="6671592"/>
          <a:ext cx="889000" cy="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106355</xdr:rowOff>
    </xdr:from>
    <xdr:to>
      <xdr:col>15</xdr:col>
      <xdr:colOff>101600</xdr:colOff>
      <xdr:row>38</xdr:row>
      <xdr:rowOff>36505</xdr:rowOff>
    </xdr:to>
    <xdr:sp macro="" textlink="">
      <xdr:nvSpPr>
        <xdr:cNvPr id="70" name="フローチャート: 判断 69"/>
        <xdr:cNvSpPr/>
      </xdr:nvSpPr>
      <xdr:spPr>
        <a:xfrm>
          <a:off x="2857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53032</xdr:rowOff>
    </xdr:from>
    <xdr:ext cx="599010" cy="259045"/>
    <xdr:sp macro="" textlink="">
      <xdr:nvSpPr>
        <xdr:cNvPr id="71" name="テキスト ボックス 70"/>
        <xdr:cNvSpPr txBox="1"/>
      </xdr:nvSpPr>
      <xdr:spPr>
        <a:xfrm>
          <a:off x="2608795"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9650</xdr:rowOff>
    </xdr:from>
    <xdr:to>
      <xdr:col>10</xdr:col>
      <xdr:colOff>114300</xdr:colOff>
      <xdr:row>39</xdr:row>
      <xdr:rowOff>35612</xdr:rowOff>
    </xdr:to>
    <xdr:cxnSp macro="">
      <xdr:nvCxnSpPr>
        <xdr:cNvPr id="72" name="直線コネクタ 71"/>
        <xdr:cNvCxnSpPr/>
      </xdr:nvCxnSpPr>
      <xdr:spPr>
        <a:xfrm flipV="1">
          <a:off x="1130300" y="6696200"/>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94834</xdr:rowOff>
    </xdr:from>
    <xdr:to>
      <xdr:col>10</xdr:col>
      <xdr:colOff>165100</xdr:colOff>
      <xdr:row>39</xdr:row>
      <xdr:rowOff>24984</xdr:rowOff>
    </xdr:to>
    <xdr:sp macro="" textlink="">
      <xdr:nvSpPr>
        <xdr:cNvPr id="73" name="フローチャート: 判断 72"/>
        <xdr:cNvSpPr/>
      </xdr:nvSpPr>
      <xdr:spPr>
        <a:xfrm>
          <a:off x="1968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41511</xdr:rowOff>
    </xdr:from>
    <xdr:ext cx="599010" cy="259045"/>
    <xdr:sp macro="" textlink="">
      <xdr:nvSpPr>
        <xdr:cNvPr id="74" name="テキスト ボックス 73"/>
        <xdr:cNvSpPr txBox="1"/>
      </xdr:nvSpPr>
      <xdr:spPr>
        <a:xfrm>
          <a:off x="1719795" y="638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111946</xdr:rowOff>
    </xdr:from>
    <xdr:to>
      <xdr:col>6</xdr:col>
      <xdr:colOff>38100</xdr:colOff>
      <xdr:row>39</xdr:row>
      <xdr:rowOff>42096</xdr:rowOff>
    </xdr:to>
    <xdr:sp macro="" textlink="">
      <xdr:nvSpPr>
        <xdr:cNvPr id="75" name="フローチャート: 判断 74"/>
        <xdr:cNvSpPr/>
      </xdr:nvSpPr>
      <xdr:spPr>
        <a:xfrm>
          <a:off x="1079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58623</xdr:rowOff>
    </xdr:from>
    <xdr:ext cx="599010" cy="259045"/>
    <xdr:sp macro="" textlink="">
      <xdr:nvSpPr>
        <xdr:cNvPr id="76" name="テキスト ボックス 75"/>
        <xdr:cNvSpPr txBox="1"/>
      </xdr:nvSpPr>
      <xdr:spPr>
        <a:xfrm>
          <a:off x="830795" y="640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93714</xdr:rowOff>
    </xdr:from>
    <xdr:to>
      <xdr:col>24</xdr:col>
      <xdr:colOff>114300</xdr:colOff>
      <xdr:row>39</xdr:row>
      <xdr:rowOff>23864</xdr:rowOff>
    </xdr:to>
    <xdr:sp macro="" textlink="">
      <xdr:nvSpPr>
        <xdr:cNvPr id="82" name="楕円 81"/>
        <xdr:cNvSpPr/>
      </xdr:nvSpPr>
      <xdr:spPr>
        <a:xfrm>
          <a:off x="4584700" y="66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72141</xdr:rowOff>
    </xdr:from>
    <xdr:ext cx="599010" cy="259045"/>
    <xdr:sp macro="" textlink="">
      <xdr:nvSpPr>
        <xdr:cNvPr id="83" name="人件費該当値テキスト"/>
        <xdr:cNvSpPr txBox="1"/>
      </xdr:nvSpPr>
      <xdr:spPr>
        <a:xfrm>
          <a:off x="4686300" y="658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106476</xdr:rowOff>
    </xdr:from>
    <xdr:to>
      <xdr:col>20</xdr:col>
      <xdr:colOff>38100</xdr:colOff>
      <xdr:row>39</xdr:row>
      <xdr:rowOff>36626</xdr:rowOff>
    </xdr:to>
    <xdr:sp macro="" textlink="">
      <xdr:nvSpPr>
        <xdr:cNvPr id="84" name="楕円 83"/>
        <xdr:cNvSpPr/>
      </xdr:nvSpPr>
      <xdr:spPr>
        <a:xfrm>
          <a:off x="3746500" y="66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27753</xdr:rowOff>
    </xdr:from>
    <xdr:ext cx="599010" cy="259045"/>
    <xdr:sp macro="" textlink="">
      <xdr:nvSpPr>
        <xdr:cNvPr id="85" name="テキスト ボックス 84"/>
        <xdr:cNvSpPr txBox="1"/>
      </xdr:nvSpPr>
      <xdr:spPr>
        <a:xfrm>
          <a:off x="3497795" y="671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105692</xdr:rowOff>
    </xdr:from>
    <xdr:to>
      <xdr:col>15</xdr:col>
      <xdr:colOff>101600</xdr:colOff>
      <xdr:row>39</xdr:row>
      <xdr:rowOff>35842</xdr:rowOff>
    </xdr:to>
    <xdr:sp macro="" textlink="">
      <xdr:nvSpPr>
        <xdr:cNvPr id="86" name="楕円 85"/>
        <xdr:cNvSpPr/>
      </xdr:nvSpPr>
      <xdr:spPr>
        <a:xfrm>
          <a:off x="2857500" y="66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26969</xdr:rowOff>
    </xdr:from>
    <xdr:ext cx="599010" cy="259045"/>
    <xdr:sp macro="" textlink="">
      <xdr:nvSpPr>
        <xdr:cNvPr id="87" name="テキスト ボックス 86"/>
        <xdr:cNvSpPr txBox="1"/>
      </xdr:nvSpPr>
      <xdr:spPr>
        <a:xfrm>
          <a:off x="2608795" y="671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130300</xdr:rowOff>
    </xdr:from>
    <xdr:to>
      <xdr:col>10</xdr:col>
      <xdr:colOff>165100</xdr:colOff>
      <xdr:row>39</xdr:row>
      <xdr:rowOff>60450</xdr:rowOff>
    </xdr:to>
    <xdr:sp macro="" textlink="">
      <xdr:nvSpPr>
        <xdr:cNvPr id="88" name="楕円 87"/>
        <xdr:cNvSpPr/>
      </xdr:nvSpPr>
      <xdr:spPr>
        <a:xfrm>
          <a:off x="1968500" y="664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51577</xdr:rowOff>
    </xdr:from>
    <xdr:ext cx="599010" cy="259045"/>
    <xdr:sp macro="" textlink="">
      <xdr:nvSpPr>
        <xdr:cNvPr id="89" name="テキスト ボックス 88"/>
        <xdr:cNvSpPr txBox="1"/>
      </xdr:nvSpPr>
      <xdr:spPr>
        <a:xfrm>
          <a:off x="1719795" y="673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156262</xdr:rowOff>
    </xdr:from>
    <xdr:to>
      <xdr:col>6</xdr:col>
      <xdr:colOff>38100</xdr:colOff>
      <xdr:row>39</xdr:row>
      <xdr:rowOff>86412</xdr:rowOff>
    </xdr:to>
    <xdr:sp macro="" textlink="">
      <xdr:nvSpPr>
        <xdr:cNvPr id="90" name="楕円 89"/>
        <xdr:cNvSpPr/>
      </xdr:nvSpPr>
      <xdr:spPr>
        <a:xfrm>
          <a:off x="1079500" y="66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77539</xdr:rowOff>
    </xdr:from>
    <xdr:ext cx="599010" cy="259045"/>
    <xdr:sp macro="" textlink="">
      <xdr:nvSpPr>
        <xdr:cNvPr id="91" name="テキスト ボックス 90"/>
        <xdr:cNvSpPr txBox="1"/>
      </xdr:nvSpPr>
      <xdr:spPr>
        <a:xfrm>
          <a:off x="830795" y="676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134297</xdr:rowOff>
    </xdr:from>
    <xdr:to>
      <xdr:col>24</xdr:col>
      <xdr:colOff>63500</xdr:colOff>
      <xdr:row>58</xdr:row>
      <xdr:rowOff>139375</xdr:rowOff>
    </xdr:to>
    <xdr:cxnSp macro="">
      <xdr:nvCxnSpPr>
        <xdr:cNvPr id="122" name="直線コネクタ 121"/>
        <xdr:cNvCxnSpPr/>
      </xdr:nvCxnSpPr>
      <xdr:spPr>
        <a:xfrm flipV="1">
          <a:off x="3797300" y="10078397"/>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139375</xdr:rowOff>
    </xdr:from>
    <xdr:to>
      <xdr:col>19</xdr:col>
      <xdr:colOff>177800</xdr:colOff>
      <xdr:row>58</xdr:row>
      <xdr:rowOff>143232</xdr:rowOff>
    </xdr:to>
    <xdr:cxnSp macro="">
      <xdr:nvCxnSpPr>
        <xdr:cNvPr id="125" name="直線コネクタ 124"/>
        <xdr:cNvCxnSpPr/>
      </xdr:nvCxnSpPr>
      <xdr:spPr>
        <a:xfrm flipV="1">
          <a:off x="2908300" y="10083475"/>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143232</xdr:rowOff>
    </xdr:from>
    <xdr:to>
      <xdr:col>15</xdr:col>
      <xdr:colOff>50800</xdr:colOff>
      <xdr:row>58</xdr:row>
      <xdr:rowOff>158661</xdr:rowOff>
    </xdr:to>
    <xdr:cxnSp macro="">
      <xdr:nvCxnSpPr>
        <xdr:cNvPr id="128" name="直線コネクタ 127"/>
        <xdr:cNvCxnSpPr/>
      </xdr:nvCxnSpPr>
      <xdr:spPr>
        <a:xfrm flipV="1">
          <a:off x="2019300" y="10087332"/>
          <a:ext cx="889000" cy="1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9" name="フローチャート: 判断 128"/>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30" name="テキスト ボックス 129"/>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158661</xdr:rowOff>
    </xdr:from>
    <xdr:to>
      <xdr:col>10</xdr:col>
      <xdr:colOff>114300</xdr:colOff>
      <xdr:row>58</xdr:row>
      <xdr:rowOff>161685</xdr:rowOff>
    </xdr:to>
    <xdr:cxnSp macro="">
      <xdr:nvCxnSpPr>
        <xdr:cNvPr id="131" name="直線コネクタ 130"/>
        <xdr:cNvCxnSpPr/>
      </xdr:nvCxnSpPr>
      <xdr:spPr>
        <a:xfrm flipV="1">
          <a:off x="1130300" y="10102761"/>
          <a:ext cx="8890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20554</xdr:rowOff>
    </xdr:from>
    <xdr:to>
      <xdr:col>10</xdr:col>
      <xdr:colOff>165100</xdr:colOff>
      <xdr:row>58</xdr:row>
      <xdr:rowOff>122154</xdr:rowOff>
    </xdr:to>
    <xdr:sp macro="" textlink="">
      <xdr:nvSpPr>
        <xdr:cNvPr id="132" name="フローチャート: 判断 131"/>
        <xdr:cNvSpPr/>
      </xdr:nvSpPr>
      <xdr:spPr>
        <a:xfrm>
          <a:off x="1968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138681</xdr:rowOff>
    </xdr:from>
    <xdr:ext cx="599010" cy="259045"/>
    <xdr:sp macro="" textlink="">
      <xdr:nvSpPr>
        <xdr:cNvPr id="133" name="テキスト ボックス 132"/>
        <xdr:cNvSpPr txBox="1"/>
      </xdr:nvSpPr>
      <xdr:spPr>
        <a:xfrm>
          <a:off x="1719795" y="973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33130</xdr:rowOff>
    </xdr:from>
    <xdr:to>
      <xdr:col>6</xdr:col>
      <xdr:colOff>38100</xdr:colOff>
      <xdr:row>58</xdr:row>
      <xdr:rowOff>134730</xdr:rowOff>
    </xdr:to>
    <xdr:sp macro="" textlink="">
      <xdr:nvSpPr>
        <xdr:cNvPr id="134" name="フローチャート: 判断 133"/>
        <xdr:cNvSpPr/>
      </xdr:nvSpPr>
      <xdr:spPr>
        <a:xfrm>
          <a:off x="1079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151257</xdr:rowOff>
    </xdr:from>
    <xdr:ext cx="599010" cy="259045"/>
    <xdr:sp macro="" textlink="">
      <xdr:nvSpPr>
        <xdr:cNvPr id="135" name="テキスト ボックス 134"/>
        <xdr:cNvSpPr txBox="1"/>
      </xdr:nvSpPr>
      <xdr:spPr>
        <a:xfrm>
          <a:off x="830795" y="975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83497</xdr:rowOff>
    </xdr:from>
    <xdr:to>
      <xdr:col>24</xdr:col>
      <xdr:colOff>114300</xdr:colOff>
      <xdr:row>59</xdr:row>
      <xdr:rowOff>13647</xdr:rowOff>
    </xdr:to>
    <xdr:sp macro="" textlink="">
      <xdr:nvSpPr>
        <xdr:cNvPr id="141" name="楕円 140"/>
        <xdr:cNvSpPr/>
      </xdr:nvSpPr>
      <xdr:spPr>
        <a:xfrm>
          <a:off x="4584700" y="100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169874</xdr:rowOff>
    </xdr:from>
    <xdr:ext cx="534377" cy="259045"/>
    <xdr:sp macro="" textlink="">
      <xdr:nvSpPr>
        <xdr:cNvPr id="142" name="物件費該当値テキスト"/>
        <xdr:cNvSpPr txBox="1"/>
      </xdr:nvSpPr>
      <xdr:spPr>
        <a:xfrm>
          <a:off x="4686300" y="99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88575</xdr:rowOff>
    </xdr:from>
    <xdr:to>
      <xdr:col>20</xdr:col>
      <xdr:colOff>38100</xdr:colOff>
      <xdr:row>59</xdr:row>
      <xdr:rowOff>18725</xdr:rowOff>
    </xdr:to>
    <xdr:sp macro="" textlink="">
      <xdr:nvSpPr>
        <xdr:cNvPr id="143" name="楕円 142"/>
        <xdr:cNvSpPr/>
      </xdr:nvSpPr>
      <xdr:spPr>
        <a:xfrm>
          <a:off x="3746500" y="100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9852</xdr:rowOff>
    </xdr:from>
    <xdr:ext cx="534377" cy="259045"/>
    <xdr:sp macro="" textlink="">
      <xdr:nvSpPr>
        <xdr:cNvPr id="144" name="テキスト ボックス 143"/>
        <xdr:cNvSpPr txBox="1"/>
      </xdr:nvSpPr>
      <xdr:spPr>
        <a:xfrm>
          <a:off x="3530111" y="101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92432</xdr:rowOff>
    </xdr:from>
    <xdr:to>
      <xdr:col>15</xdr:col>
      <xdr:colOff>101600</xdr:colOff>
      <xdr:row>59</xdr:row>
      <xdr:rowOff>22582</xdr:rowOff>
    </xdr:to>
    <xdr:sp macro="" textlink="">
      <xdr:nvSpPr>
        <xdr:cNvPr id="145" name="楕円 144"/>
        <xdr:cNvSpPr/>
      </xdr:nvSpPr>
      <xdr:spPr>
        <a:xfrm>
          <a:off x="2857500" y="100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13709</xdr:rowOff>
    </xdr:from>
    <xdr:ext cx="534377" cy="259045"/>
    <xdr:sp macro="" textlink="">
      <xdr:nvSpPr>
        <xdr:cNvPr id="146" name="テキスト ボックス 145"/>
        <xdr:cNvSpPr txBox="1"/>
      </xdr:nvSpPr>
      <xdr:spPr>
        <a:xfrm>
          <a:off x="2641111" y="101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107861</xdr:rowOff>
    </xdr:from>
    <xdr:to>
      <xdr:col>10</xdr:col>
      <xdr:colOff>165100</xdr:colOff>
      <xdr:row>59</xdr:row>
      <xdr:rowOff>38011</xdr:rowOff>
    </xdr:to>
    <xdr:sp macro="" textlink="">
      <xdr:nvSpPr>
        <xdr:cNvPr id="147" name="楕円 146"/>
        <xdr:cNvSpPr/>
      </xdr:nvSpPr>
      <xdr:spPr>
        <a:xfrm>
          <a:off x="1968500" y="1005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29138</xdr:rowOff>
    </xdr:from>
    <xdr:ext cx="534377" cy="259045"/>
    <xdr:sp macro="" textlink="">
      <xdr:nvSpPr>
        <xdr:cNvPr id="148" name="テキスト ボックス 147"/>
        <xdr:cNvSpPr txBox="1"/>
      </xdr:nvSpPr>
      <xdr:spPr>
        <a:xfrm>
          <a:off x="1752111" y="101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110885</xdr:rowOff>
    </xdr:from>
    <xdr:to>
      <xdr:col>6</xdr:col>
      <xdr:colOff>38100</xdr:colOff>
      <xdr:row>59</xdr:row>
      <xdr:rowOff>41035</xdr:rowOff>
    </xdr:to>
    <xdr:sp macro="" textlink="">
      <xdr:nvSpPr>
        <xdr:cNvPr id="149" name="楕円 148"/>
        <xdr:cNvSpPr/>
      </xdr:nvSpPr>
      <xdr:spPr>
        <a:xfrm>
          <a:off x="1079500" y="100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32162</xdr:rowOff>
    </xdr:from>
    <xdr:ext cx="534377" cy="259045"/>
    <xdr:sp macro="" textlink="">
      <xdr:nvSpPr>
        <xdr:cNvPr id="150" name="テキスト ボックス 149"/>
        <xdr:cNvSpPr txBox="1"/>
      </xdr:nvSpPr>
      <xdr:spPr>
        <a:xfrm>
          <a:off x="863111" y="1014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112840</xdr:rowOff>
    </xdr:from>
    <xdr:to>
      <xdr:col>24</xdr:col>
      <xdr:colOff>63500</xdr:colOff>
      <xdr:row>78</xdr:row>
      <xdr:rowOff>115088</xdr:rowOff>
    </xdr:to>
    <xdr:cxnSp macro="">
      <xdr:nvCxnSpPr>
        <xdr:cNvPr id="179" name="直線コネクタ 178"/>
        <xdr:cNvCxnSpPr/>
      </xdr:nvCxnSpPr>
      <xdr:spPr>
        <a:xfrm flipV="1">
          <a:off x="3797300" y="13485940"/>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115088</xdr:rowOff>
    </xdr:from>
    <xdr:to>
      <xdr:col>19</xdr:col>
      <xdr:colOff>177800</xdr:colOff>
      <xdr:row>78</xdr:row>
      <xdr:rowOff>117411</xdr:rowOff>
    </xdr:to>
    <xdr:cxnSp macro="">
      <xdr:nvCxnSpPr>
        <xdr:cNvPr id="182" name="直線コネクタ 181"/>
        <xdr:cNvCxnSpPr/>
      </xdr:nvCxnSpPr>
      <xdr:spPr>
        <a:xfrm flipV="1">
          <a:off x="2908300" y="13488188"/>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113131</xdr:rowOff>
    </xdr:from>
    <xdr:to>
      <xdr:col>15</xdr:col>
      <xdr:colOff>50800</xdr:colOff>
      <xdr:row>78</xdr:row>
      <xdr:rowOff>117411</xdr:rowOff>
    </xdr:to>
    <xdr:cxnSp macro="">
      <xdr:nvCxnSpPr>
        <xdr:cNvPr id="185" name="直線コネクタ 184"/>
        <xdr:cNvCxnSpPr/>
      </xdr:nvCxnSpPr>
      <xdr:spPr>
        <a:xfrm>
          <a:off x="2019300" y="13486231"/>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32677</xdr:rowOff>
    </xdr:from>
    <xdr:to>
      <xdr:col>15</xdr:col>
      <xdr:colOff>101600</xdr:colOff>
      <xdr:row>77</xdr:row>
      <xdr:rowOff>134277</xdr:rowOff>
    </xdr:to>
    <xdr:sp macro="" textlink="">
      <xdr:nvSpPr>
        <xdr:cNvPr id="186" name="フローチャート: 判断 185"/>
        <xdr:cNvSpPr/>
      </xdr:nvSpPr>
      <xdr:spPr>
        <a:xfrm>
          <a:off x="2857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150804</xdr:rowOff>
    </xdr:from>
    <xdr:ext cx="534377" cy="259045"/>
    <xdr:sp macro="" textlink="">
      <xdr:nvSpPr>
        <xdr:cNvPr id="187" name="テキスト ボックス 186"/>
        <xdr:cNvSpPr txBox="1"/>
      </xdr:nvSpPr>
      <xdr:spPr>
        <a:xfrm>
          <a:off x="2641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113131</xdr:rowOff>
    </xdr:from>
    <xdr:to>
      <xdr:col>10</xdr:col>
      <xdr:colOff>114300</xdr:colOff>
      <xdr:row>78</xdr:row>
      <xdr:rowOff>122022</xdr:rowOff>
    </xdr:to>
    <xdr:cxnSp macro="">
      <xdr:nvCxnSpPr>
        <xdr:cNvPr id="188" name="直線コネクタ 187"/>
        <xdr:cNvCxnSpPr/>
      </xdr:nvCxnSpPr>
      <xdr:spPr>
        <a:xfrm flipV="1">
          <a:off x="1130300" y="13486231"/>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129884</xdr:rowOff>
    </xdr:from>
    <xdr:to>
      <xdr:col>10</xdr:col>
      <xdr:colOff>165100</xdr:colOff>
      <xdr:row>78</xdr:row>
      <xdr:rowOff>60034</xdr:rowOff>
    </xdr:to>
    <xdr:sp macro="" textlink="">
      <xdr:nvSpPr>
        <xdr:cNvPr id="189" name="フローチャート: 判断 188"/>
        <xdr:cNvSpPr/>
      </xdr:nvSpPr>
      <xdr:spPr>
        <a:xfrm>
          <a:off x="1968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76561</xdr:rowOff>
    </xdr:from>
    <xdr:ext cx="534377" cy="259045"/>
    <xdr:sp macro="" textlink="">
      <xdr:nvSpPr>
        <xdr:cNvPr id="190" name="テキスト ボックス 189"/>
        <xdr:cNvSpPr txBox="1"/>
      </xdr:nvSpPr>
      <xdr:spPr>
        <a:xfrm>
          <a:off x="1752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156502</xdr:rowOff>
    </xdr:from>
    <xdr:to>
      <xdr:col>6</xdr:col>
      <xdr:colOff>38100</xdr:colOff>
      <xdr:row>78</xdr:row>
      <xdr:rowOff>86652</xdr:rowOff>
    </xdr:to>
    <xdr:sp macro="" textlink="">
      <xdr:nvSpPr>
        <xdr:cNvPr id="191" name="フローチャート: 判断 190"/>
        <xdr:cNvSpPr/>
      </xdr:nvSpPr>
      <xdr:spPr>
        <a:xfrm>
          <a:off x="1079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103179</xdr:rowOff>
    </xdr:from>
    <xdr:ext cx="534377" cy="259045"/>
    <xdr:sp macro="" textlink="">
      <xdr:nvSpPr>
        <xdr:cNvPr id="192" name="テキスト ボックス 191"/>
        <xdr:cNvSpPr txBox="1"/>
      </xdr:nvSpPr>
      <xdr:spPr>
        <a:xfrm>
          <a:off x="863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62040</xdr:rowOff>
    </xdr:from>
    <xdr:to>
      <xdr:col>24</xdr:col>
      <xdr:colOff>114300</xdr:colOff>
      <xdr:row>78</xdr:row>
      <xdr:rowOff>163640</xdr:rowOff>
    </xdr:to>
    <xdr:sp macro="" textlink="">
      <xdr:nvSpPr>
        <xdr:cNvPr id="198" name="楕円 197"/>
        <xdr:cNvSpPr/>
      </xdr:nvSpPr>
      <xdr:spPr>
        <a:xfrm>
          <a:off x="4584700" y="134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148417</xdr:rowOff>
    </xdr:from>
    <xdr:ext cx="469744" cy="259045"/>
    <xdr:sp macro="" textlink="">
      <xdr:nvSpPr>
        <xdr:cNvPr id="199" name="維持補修費該当値テキスト"/>
        <xdr:cNvSpPr txBox="1"/>
      </xdr:nvSpPr>
      <xdr:spPr>
        <a:xfrm>
          <a:off x="4686300" y="133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64288</xdr:rowOff>
    </xdr:from>
    <xdr:to>
      <xdr:col>20</xdr:col>
      <xdr:colOff>38100</xdr:colOff>
      <xdr:row>78</xdr:row>
      <xdr:rowOff>165888</xdr:rowOff>
    </xdr:to>
    <xdr:sp macro="" textlink="">
      <xdr:nvSpPr>
        <xdr:cNvPr id="200" name="楕円 199"/>
        <xdr:cNvSpPr/>
      </xdr:nvSpPr>
      <xdr:spPr>
        <a:xfrm>
          <a:off x="3746500" y="134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157015</xdr:rowOff>
    </xdr:from>
    <xdr:ext cx="469744" cy="259045"/>
    <xdr:sp macro="" textlink="">
      <xdr:nvSpPr>
        <xdr:cNvPr id="201" name="テキスト ボックス 200"/>
        <xdr:cNvSpPr txBox="1"/>
      </xdr:nvSpPr>
      <xdr:spPr>
        <a:xfrm>
          <a:off x="3562428" y="1353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66611</xdr:rowOff>
    </xdr:from>
    <xdr:to>
      <xdr:col>15</xdr:col>
      <xdr:colOff>101600</xdr:colOff>
      <xdr:row>78</xdr:row>
      <xdr:rowOff>168211</xdr:rowOff>
    </xdr:to>
    <xdr:sp macro="" textlink="">
      <xdr:nvSpPr>
        <xdr:cNvPr id="202" name="楕円 201"/>
        <xdr:cNvSpPr/>
      </xdr:nvSpPr>
      <xdr:spPr>
        <a:xfrm>
          <a:off x="28575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159338</xdr:rowOff>
    </xdr:from>
    <xdr:ext cx="469744" cy="259045"/>
    <xdr:sp macro="" textlink="">
      <xdr:nvSpPr>
        <xdr:cNvPr id="203" name="テキスト ボックス 202"/>
        <xdr:cNvSpPr txBox="1"/>
      </xdr:nvSpPr>
      <xdr:spPr>
        <a:xfrm>
          <a:off x="2673428" y="1353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62331</xdr:rowOff>
    </xdr:from>
    <xdr:to>
      <xdr:col>10</xdr:col>
      <xdr:colOff>165100</xdr:colOff>
      <xdr:row>78</xdr:row>
      <xdr:rowOff>163931</xdr:rowOff>
    </xdr:to>
    <xdr:sp macro="" textlink="">
      <xdr:nvSpPr>
        <xdr:cNvPr id="204" name="楕円 203"/>
        <xdr:cNvSpPr/>
      </xdr:nvSpPr>
      <xdr:spPr>
        <a:xfrm>
          <a:off x="1968500" y="134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155058</xdr:rowOff>
    </xdr:from>
    <xdr:ext cx="469744" cy="259045"/>
    <xdr:sp macro="" textlink="">
      <xdr:nvSpPr>
        <xdr:cNvPr id="205" name="テキスト ボックス 204"/>
        <xdr:cNvSpPr txBox="1"/>
      </xdr:nvSpPr>
      <xdr:spPr>
        <a:xfrm>
          <a:off x="1784428" y="1352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71222</xdr:rowOff>
    </xdr:from>
    <xdr:to>
      <xdr:col>6</xdr:col>
      <xdr:colOff>38100</xdr:colOff>
      <xdr:row>79</xdr:row>
      <xdr:rowOff>1372</xdr:rowOff>
    </xdr:to>
    <xdr:sp macro="" textlink="">
      <xdr:nvSpPr>
        <xdr:cNvPr id="206" name="楕円 205"/>
        <xdr:cNvSpPr/>
      </xdr:nvSpPr>
      <xdr:spPr>
        <a:xfrm>
          <a:off x="1079500" y="134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163949</xdr:rowOff>
    </xdr:from>
    <xdr:ext cx="469744" cy="259045"/>
    <xdr:sp macro="" textlink="">
      <xdr:nvSpPr>
        <xdr:cNvPr id="207" name="テキスト ボックス 206"/>
        <xdr:cNvSpPr txBox="1"/>
      </xdr:nvSpPr>
      <xdr:spPr>
        <a:xfrm>
          <a:off x="895428" y="1353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57862</xdr:rowOff>
    </xdr:from>
    <xdr:to>
      <xdr:col>24</xdr:col>
      <xdr:colOff>63500</xdr:colOff>
      <xdr:row>95</xdr:row>
      <xdr:rowOff>68517</xdr:rowOff>
    </xdr:to>
    <xdr:cxnSp macro="">
      <xdr:nvCxnSpPr>
        <xdr:cNvPr id="237" name="直線コネクタ 236"/>
        <xdr:cNvCxnSpPr/>
      </xdr:nvCxnSpPr>
      <xdr:spPr>
        <a:xfrm>
          <a:off x="3797300" y="16345612"/>
          <a:ext cx="8382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57862</xdr:rowOff>
    </xdr:from>
    <xdr:to>
      <xdr:col>19</xdr:col>
      <xdr:colOff>177800</xdr:colOff>
      <xdr:row>95</xdr:row>
      <xdr:rowOff>87694</xdr:rowOff>
    </xdr:to>
    <xdr:cxnSp macro="">
      <xdr:nvCxnSpPr>
        <xdr:cNvPr id="240" name="直線コネクタ 239"/>
        <xdr:cNvCxnSpPr/>
      </xdr:nvCxnSpPr>
      <xdr:spPr>
        <a:xfrm flipV="1">
          <a:off x="2908300" y="16345612"/>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87503</xdr:rowOff>
    </xdr:from>
    <xdr:to>
      <xdr:col>15</xdr:col>
      <xdr:colOff>50800</xdr:colOff>
      <xdr:row>95</xdr:row>
      <xdr:rowOff>87694</xdr:rowOff>
    </xdr:to>
    <xdr:cxnSp macro="">
      <xdr:nvCxnSpPr>
        <xdr:cNvPr id="243" name="直線コネクタ 242"/>
        <xdr:cNvCxnSpPr/>
      </xdr:nvCxnSpPr>
      <xdr:spPr>
        <a:xfrm>
          <a:off x="2019300" y="1637525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90412</xdr:rowOff>
    </xdr:from>
    <xdr:to>
      <xdr:col>15</xdr:col>
      <xdr:colOff>101600</xdr:colOff>
      <xdr:row>97</xdr:row>
      <xdr:rowOff>20562</xdr:rowOff>
    </xdr:to>
    <xdr:sp macro="" textlink="">
      <xdr:nvSpPr>
        <xdr:cNvPr id="244" name="フローチャート: 判断 243"/>
        <xdr:cNvSpPr/>
      </xdr:nvSpPr>
      <xdr:spPr>
        <a:xfrm>
          <a:off x="2857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11689</xdr:rowOff>
    </xdr:from>
    <xdr:ext cx="534377" cy="259045"/>
    <xdr:sp macro="" textlink="">
      <xdr:nvSpPr>
        <xdr:cNvPr id="245" name="テキスト ボックス 244"/>
        <xdr:cNvSpPr txBox="1"/>
      </xdr:nvSpPr>
      <xdr:spPr>
        <a:xfrm>
          <a:off x="2641111" y="166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87503</xdr:rowOff>
    </xdr:from>
    <xdr:to>
      <xdr:col>10</xdr:col>
      <xdr:colOff>114300</xdr:colOff>
      <xdr:row>96</xdr:row>
      <xdr:rowOff>27152</xdr:rowOff>
    </xdr:to>
    <xdr:cxnSp macro="">
      <xdr:nvCxnSpPr>
        <xdr:cNvPr id="246" name="直線コネクタ 245"/>
        <xdr:cNvCxnSpPr/>
      </xdr:nvCxnSpPr>
      <xdr:spPr>
        <a:xfrm flipV="1">
          <a:off x="1130300" y="16375253"/>
          <a:ext cx="889000" cy="1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7" name="フローチャート: 判断 246"/>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6608</xdr:rowOff>
    </xdr:from>
    <xdr:ext cx="534377" cy="259045"/>
    <xdr:sp macro="" textlink="">
      <xdr:nvSpPr>
        <xdr:cNvPr id="248" name="テキスト ボックス 247"/>
        <xdr:cNvSpPr txBox="1"/>
      </xdr:nvSpPr>
      <xdr:spPr>
        <a:xfrm>
          <a:off x="1752111" y="166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9" name="フローチャート: 判断 248"/>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93439</xdr:rowOff>
    </xdr:from>
    <xdr:ext cx="534377" cy="259045"/>
    <xdr:sp macro="" textlink="">
      <xdr:nvSpPr>
        <xdr:cNvPr id="250" name="テキスト ボックス 249"/>
        <xdr:cNvSpPr txBox="1"/>
      </xdr:nvSpPr>
      <xdr:spPr>
        <a:xfrm>
          <a:off x="863111" y="167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17717</xdr:rowOff>
    </xdr:from>
    <xdr:to>
      <xdr:col>24</xdr:col>
      <xdr:colOff>114300</xdr:colOff>
      <xdr:row>95</xdr:row>
      <xdr:rowOff>119317</xdr:rowOff>
    </xdr:to>
    <xdr:sp macro="" textlink="">
      <xdr:nvSpPr>
        <xdr:cNvPr id="256" name="楕円 255"/>
        <xdr:cNvSpPr/>
      </xdr:nvSpPr>
      <xdr:spPr>
        <a:xfrm>
          <a:off x="4584700" y="163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40594</xdr:rowOff>
    </xdr:from>
    <xdr:ext cx="534377" cy="259045"/>
    <xdr:sp macro="" textlink="">
      <xdr:nvSpPr>
        <xdr:cNvPr id="257" name="扶助費該当値テキスト"/>
        <xdr:cNvSpPr txBox="1"/>
      </xdr:nvSpPr>
      <xdr:spPr>
        <a:xfrm>
          <a:off x="4686300" y="161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7062</xdr:rowOff>
    </xdr:from>
    <xdr:to>
      <xdr:col>20</xdr:col>
      <xdr:colOff>38100</xdr:colOff>
      <xdr:row>95</xdr:row>
      <xdr:rowOff>108662</xdr:rowOff>
    </xdr:to>
    <xdr:sp macro="" textlink="">
      <xdr:nvSpPr>
        <xdr:cNvPr id="258" name="楕円 257"/>
        <xdr:cNvSpPr/>
      </xdr:nvSpPr>
      <xdr:spPr>
        <a:xfrm>
          <a:off x="3746500" y="162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125189</xdr:rowOff>
    </xdr:from>
    <xdr:ext cx="534377" cy="259045"/>
    <xdr:sp macro="" textlink="">
      <xdr:nvSpPr>
        <xdr:cNvPr id="259" name="テキスト ボックス 258"/>
        <xdr:cNvSpPr txBox="1"/>
      </xdr:nvSpPr>
      <xdr:spPr>
        <a:xfrm>
          <a:off x="3530111" y="1607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36894</xdr:rowOff>
    </xdr:from>
    <xdr:to>
      <xdr:col>15</xdr:col>
      <xdr:colOff>101600</xdr:colOff>
      <xdr:row>95</xdr:row>
      <xdr:rowOff>138494</xdr:rowOff>
    </xdr:to>
    <xdr:sp macro="" textlink="">
      <xdr:nvSpPr>
        <xdr:cNvPr id="260" name="楕円 259"/>
        <xdr:cNvSpPr/>
      </xdr:nvSpPr>
      <xdr:spPr>
        <a:xfrm>
          <a:off x="2857500" y="163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155021</xdr:rowOff>
    </xdr:from>
    <xdr:ext cx="534377" cy="259045"/>
    <xdr:sp macro="" textlink="">
      <xdr:nvSpPr>
        <xdr:cNvPr id="261" name="テキスト ボックス 260"/>
        <xdr:cNvSpPr txBox="1"/>
      </xdr:nvSpPr>
      <xdr:spPr>
        <a:xfrm>
          <a:off x="2641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36703</xdr:rowOff>
    </xdr:from>
    <xdr:to>
      <xdr:col>10</xdr:col>
      <xdr:colOff>165100</xdr:colOff>
      <xdr:row>95</xdr:row>
      <xdr:rowOff>138303</xdr:rowOff>
    </xdr:to>
    <xdr:sp macro="" textlink="">
      <xdr:nvSpPr>
        <xdr:cNvPr id="262" name="楕円 261"/>
        <xdr:cNvSpPr/>
      </xdr:nvSpPr>
      <xdr:spPr>
        <a:xfrm>
          <a:off x="1968500" y="163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154830</xdr:rowOff>
    </xdr:from>
    <xdr:ext cx="534377" cy="259045"/>
    <xdr:sp macro="" textlink="">
      <xdr:nvSpPr>
        <xdr:cNvPr id="263" name="テキスト ボックス 262"/>
        <xdr:cNvSpPr txBox="1"/>
      </xdr:nvSpPr>
      <xdr:spPr>
        <a:xfrm>
          <a:off x="1752111" y="160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147802</xdr:rowOff>
    </xdr:from>
    <xdr:to>
      <xdr:col>6</xdr:col>
      <xdr:colOff>38100</xdr:colOff>
      <xdr:row>96</xdr:row>
      <xdr:rowOff>77952</xdr:rowOff>
    </xdr:to>
    <xdr:sp macro="" textlink="">
      <xdr:nvSpPr>
        <xdr:cNvPr id="264" name="楕円 263"/>
        <xdr:cNvSpPr/>
      </xdr:nvSpPr>
      <xdr:spPr>
        <a:xfrm>
          <a:off x="1079500" y="164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94479</xdr:rowOff>
    </xdr:from>
    <xdr:ext cx="534377" cy="259045"/>
    <xdr:sp macro="" textlink="">
      <xdr:nvSpPr>
        <xdr:cNvPr id="265" name="テキスト ボックス 264"/>
        <xdr:cNvSpPr txBox="1"/>
      </xdr:nvSpPr>
      <xdr:spPr>
        <a:xfrm>
          <a:off x="863111" y="162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28881</xdr:rowOff>
    </xdr:from>
    <xdr:to>
      <xdr:col>55</xdr:col>
      <xdr:colOff>0</xdr:colOff>
      <xdr:row>38</xdr:row>
      <xdr:rowOff>35057</xdr:rowOff>
    </xdr:to>
    <xdr:cxnSp macro="">
      <xdr:nvCxnSpPr>
        <xdr:cNvPr id="296" name="直線コネクタ 295"/>
        <xdr:cNvCxnSpPr/>
      </xdr:nvCxnSpPr>
      <xdr:spPr>
        <a:xfrm>
          <a:off x="9639300" y="6543981"/>
          <a:ext cx="8382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28881</xdr:rowOff>
    </xdr:from>
    <xdr:to>
      <xdr:col>50</xdr:col>
      <xdr:colOff>114300</xdr:colOff>
      <xdr:row>38</xdr:row>
      <xdr:rowOff>45634</xdr:rowOff>
    </xdr:to>
    <xdr:cxnSp macro="">
      <xdr:nvCxnSpPr>
        <xdr:cNvPr id="299" name="直線コネクタ 298"/>
        <xdr:cNvCxnSpPr/>
      </xdr:nvCxnSpPr>
      <xdr:spPr>
        <a:xfrm flipV="1">
          <a:off x="8750300" y="6543981"/>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45634</xdr:rowOff>
    </xdr:from>
    <xdr:to>
      <xdr:col>45</xdr:col>
      <xdr:colOff>177800</xdr:colOff>
      <xdr:row>38</xdr:row>
      <xdr:rowOff>62488</xdr:rowOff>
    </xdr:to>
    <xdr:cxnSp macro="">
      <xdr:nvCxnSpPr>
        <xdr:cNvPr id="302" name="直線コネクタ 301"/>
        <xdr:cNvCxnSpPr/>
      </xdr:nvCxnSpPr>
      <xdr:spPr>
        <a:xfrm flipV="1">
          <a:off x="7861300" y="6560734"/>
          <a:ext cx="8890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160599</xdr:rowOff>
    </xdr:from>
    <xdr:to>
      <xdr:col>46</xdr:col>
      <xdr:colOff>38100</xdr:colOff>
      <xdr:row>36</xdr:row>
      <xdr:rowOff>90749</xdr:rowOff>
    </xdr:to>
    <xdr:sp macro="" textlink="">
      <xdr:nvSpPr>
        <xdr:cNvPr id="303" name="フローチャート: 判断 302"/>
        <xdr:cNvSpPr/>
      </xdr:nvSpPr>
      <xdr:spPr>
        <a:xfrm>
          <a:off x="8699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107276</xdr:rowOff>
    </xdr:from>
    <xdr:ext cx="599010" cy="259045"/>
    <xdr:sp macro="" textlink="">
      <xdr:nvSpPr>
        <xdr:cNvPr id="304" name="テキスト ボックス 303"/>
        <xdr:cNvSpPr txBox="1"/>
      </xdr:nvSpPr>
      <xdr:spPr>
        <a:xfrm>
          <a:off x="8450795"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168366</xdr:rowOff>
    </xdr:from>
    <xdr:to>
      <xdr:col>41</xdr:col>
      <xdr:colOff>50800</xdr:colOff>
      <xdr:row>38</xdr:row>
      <xdr:rowOff>62488</xdr:rowOff>
    </xdr:to>
    <xdr:cxnSp macro="">
      <xdr:nvCxnSpPr>
        <xdr:cNvPr id="305" name="直線コネクタ 304"/>
        <xdr:cNvCxnSpPr/>
      </xdr:nvCxnSpPr>
      <xdr:spPr>
        <a:xfrm>
          <a:off x="6972300" y="6512016"/>
          <a:ext cx="889000" cy="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151791</xdr:rowOff>
    </xdr:from>
    <xdr:to>
      <xdr:col>41</xdr:col>
      <xdr:colOff>101600</xdr:colOff>
      <xdr:row>37</xdr:row>
      <xdr:rowOff>81941</xdr:rowOff>
    </xdr:to>
    <xdr:sp macro="" textlink="">
      <xdr:nvSpPr>
        <xdr:cNvPr id="306" name="フローチャート: 判断 305"/>
        <xdr:cNvSpPr/>
      </xdr:nvSpPr>
      <xdr:spPr>
        <a:xfrm>
          <a:off x="7810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98468</xdr:rowOff>
    </xdr:from>
    <xdr:ext cx="599010" cy="259045"/>
    <xdr:sp macro="" textlink="">
      <xdr:nvSpPr>
        <xdr:cNvPr id="307" name="テキスト ボックス 306"/>
        <xdr:cNvSpPr txBox="1"/>
      </xdr:nvSpPr>
      <xdr:spPr>
        <a:xfrm>
          <a:off x="7561795"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21858</xdr:rowOff>
    </xdr:from>
    <xdr:to>
      <xdr:col>36</xdr:col>
      <xdr:colOff>165100</xdr:colOff>
      <xdr:row>37</xdr:row>
      <xdr:rowOff>123458</xdr:rowOff>
    </xdr:to>
    <xdr:sp macro="" textlink="">
      <xdr:nvSpPr>
        <xdr:cNvPr id="308" name="フローチャート: 判断 307"/>
        <xdr:cNvSpPr/>
      </xdr:nvSpPr>
      <xdr:spPr>
        <a:xfrm>
          <a:off x="6921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139985</xdr:rowOff>
    </xdr:from>
    <xdr:ext cx="599010" cy="259045"/>
    <xdr:sp macro="" textlink="">
      <xdr:nvSpPr>
        <xdr:cNvPr id="309" name="テキスト ボックス 308"/>
        <xdr:cNvSpPr txBox="1"/>
      </xdr:nvSpPr>
      <xdr:spPr>
        <a:xfrm>
          <a:off x="6672795"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155707</xdr:rowOff>
    </xdr:from>
    <xdr:to>
      <xdr:col>55</xdr:col>
      <xdr:colOff>50800</xdr:colOff>
      <xdr:row>38</xdr:row>
      <xdr:rowOff>85857</xdr:rowOff>
    </xdr:to>
    <xdr:sp macro="" textlink="">
      <xdr:nvSpPr>
        <xdr:cNvPr id="315" name="楕円 314"/>
        <xdr:cNvSpPr/>
      </xdr:nvSpPr>
      <xdr:spPr>
        <a:xfrm>
          <a:off x="10426700" y="64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70634</xdr:rowOff>
    </xdr:from>
    <xdr:ext cx="534377" cy="259045"/>
    <xdr:sp macro="" textlink="">
      <xdr:nvSpPr>
        <xdr:cNvPr id="316" name="補助費等該当値テキスト"/>
        <xdr:cNvSpPr txBox="1"/>
      </xdr:nvSpPr>
      <xdr:spPr>
        <a:xfrm>
          <a:off x="10528300" y="64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149531</xdr:rowOff>
    </xdr:from>
    <xdr:to>
      <xdr:col>50</xdr:col>
      <xdr:colOff>165100</xdr:colOff>
      <xdr:row>38</xdr:row>
      <xdr:rowOff>79681</xdr:rowOff>
    </xdr:to>
    <xdr:sp macro="" textlink="">
      <xdr:nvSpPr>
        <xdr:cNvPr id="317" name="楕円 316"/>
        <xdr:cNvSpPr/>
      </xdr:nvSpPr>
      <xdr:spPr>
        <a:xfrm>
          <a:off x="9588500" y="64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70808</xdr:rowOff>
    </xdr:from>
    <xdr:ext cx="534377" cy="259045"/>
    <xdr:sp macro="" textlink="">
      <xdr:nvSpPr>
        <xdr:cNvPr id="318" name="テキスト ボックス 317"/>
        <xdr:cNvSpPr txBox="1"/>
      </xdr:nvSpPr>
      <xdr:spPr>
        <a:xfrm>
          <a:off x="9372111" y="658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166284</xdr:rowOff>
    </xdr:from>
    <xdr:to>
      <xdr:col>46</xdr:col>
      <xdr:colOff>38100</xdr:colOff>
      <xdr:row>38</xdr:row>
      <xdr:rowOff>96434</xdr:rowOff>
    </xdr:to>
    <xdr:sp macro="" textlink="">
      <xdr:nvSpPr>
        <xdr:cNvPr id="319" name="楕円 318"/>
        <xdr:cNvSpPr/>
      </xdr:nvSpPr>
      <xdr:spPr>
        <a:xfrm>
          <a:off x="8699500" y="650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87561</xdr:rowOff>
    </xdr:from>
    <xdr:ext cx="534377" cy="259045"/>
    <xdr:sp macro="" textlink="">
      <xdr:nvSpPr>
        <xdr:cNvPr id="320" name="テキスト ボックス 319"/>
        <xdr:cNvSpPr txBox="1"/>
      </xdr:nvSpPr>
      <xdr:spPr>
        <a:xfrm>
          <a:off x="8483111" y="66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11688</xdr:rowOff>
    </xdr:from>
    <xdr:to>
      <xdr:col>41</xdr:col>
      <xdr:colOff>101600</xdr:colOff>
      <xdr:row>38</xdr:row>
      <xdr:rowOff>113288</xdr:rowOff>
    </xdr:to>
    <xdr:sp macro="" textlink="">
      <xdr:nvSpPr>
        <xdr:cNvPr id="321" name="楕円 320"/>
        <xdr:cNvSpPr/>
      </xdr:nvSpPr>
      <xdr:spPr>
        <a:xfrm>
          <a:off x="7810500" y="65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104415</xdr:rowOff>
    </xdr:from>
    <xdr:ext cx="534377" cy="259045"/>
    <xdr:sp macro="" textlink="">
      <xdr:nvSpPr>
        <xdr:cNvPr id="322" name="テキスト ボックス 321"/>
        <xdr:cNvSpPr txBox="1"/>
      </xdr:nvSpPr>
      <xdr:spPr>
        <a:xfrm>
          <a:off x="7594111" y="66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117566</xdr:rowOff>
    </xdr:from>
    <xdr:to>
      <xdr:col>36</xdr:col>
      <xdr:colOff>165100</xdr:colOff>
      <xdr:row>38</xdr:row>
      <xdr:rowOff>47716</xdr:rowOff>
    </xdr:to>
    <xdr:sp macro="" textlink="">
      <xdr:nvSpPr>
        <xdr:cNvPr id="323" name="楕円 322"/>
        <xdr:cNvSpPr/>
      </xdr:nvSpPr>
      <xdr:spPr>
        <a:xfrm>
          <a:off x="6921500" y="6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38843</xdr:rowOff>
    </xdr:from>
    <xdr:ext cx="534377" cy="259045"/>
    <xdr:sp macro="" textlink="">
      <xdr:nvSpPr>
        <xdr:cNvPr id="324" name="テキスト ボックス 323"/>
        <xdr:cNvSpPr txBox="1"/>
      </xdr:nvSpPr>
      <xdr:spPr>
        <a:xfrm>
          <a:off x="6705111" y="65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78836</xdr:rowOff>
    </xdr:from>
    <xdr:to>
      <xdr:col>55</xdr:col>
      <xdr:colOff>0</xdr:colOff>
      <xdr:row>58</xdr:row>
      <xdr:rowOff>90224</xdr:rowOff>
    </xdr:to>
    <xdr:cxnSp macro="">
      <xdr:nvCxnSpPr>
        <xdr:cNvPr id="351" name="直線コネクタ 350"/>
        <xdr:cNvCxnSpPr/>
      </xdr:nvCxnSpPr>
      <xdr:spPr>
        <a:xfrm>
          <a:off x="9639300" y="10022936"/>
          <a:ext cx="838200" cy="1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78836</xdr:rowOff>
    </xdr:from>
    <xdr:to>
      <xdr:col>50</xdr:col>
      <xdr:colOff>114300</xdr:colOff>
      <xdr:row>58</xdr:row>
      <xdr:rowOff>82552</xdr:rowOff>
    </xdr:to>
    <xdr:cxnSp macro="">
      <xdr:nvCxnSpPr>
        <xdr:cNvPr id="354" name="直線コネクタ 353"/>
        <xdr:cNvCxnSpPr/>
      </xdr:nvCxnSpPr>
      <xdr:spPr>
        <a:xfrm flipV="1">
          <a:off x="8750300" y="10022936"/>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82552</xdr:rowOff>
    </xdr:from>
    <xdr:to>
      <xdr:col>45</xdr:col>
      <xdr:colOff>177800</xdr:colOff>
      <xdr:row>58</xdr:row>
      <xdr:rowOff>98033</xdr:rowOff>
    </xdr:to>
    <xdr:cxnSp macro="">
      <xdr:nvCxnSpPr>
        <xdr:cNvPr id="357" name="直線コネクタ 356"/>
        <xdr:cNvCxnSpPr/>
      </xdr:nvCxnSpPr>
      <xdr:spPr>
        <a:xfrm flipV="1">
          <a:off x="7861300" y="10026652"/>
          <a:ext cx="8890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8" name="フローチャート: 判断 357"/>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9" name="テキスト ボックス 358"/>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98033</xdr:rowOff>
    </xdr:from>
    <xdr:to>
      <xdr:col>41</xdr:col>
      <xdr:colOff>50800</xdr:colOff>
      <xdr:row>58</xdr:row>
      <xdr:rowOff>108700</xdr:rowOff>
    </xdr:to>
    <xdr:cxnSp macro="">
      <xdr:nvCxnSpPr>
        <xdr:cNvPr id="360" name="直線コネクタ 359"/>
        <xdr:cNvCxnSpPr/>
      </xdr:nvCxnSpPr>
      <xdr:spPr>
        <a:xfrm flipV="1">
          <a:off x="6972300" y="10042133"/>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8582</xdr:rowOff>
    </xdr:from>
    <xdr:to>
      <xdr:col>41</xdr:col>
      <xdr:colOff>101600</xdr:colOff>
      <xdr:row>58</xdr:row>
      <xdr:rowOff>110182</xdr:rowOff>
    </xdr:to>
    <xdr:sp macro="" textlink="">
      <xdr:nvSpPr>
        <xdr:cNvPr id="361" name="フローチャート: 判断 360"/>
        <xdr:cNvSpPr/>
      </xdr:nvSpPr>
      <xdr:spPr>
        <a:xfrm>
          <a:off x="7810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126709</xdr:rowOff>
    </xdr:from>
    <xdr:ext cx="599010" cy="259045"/>
    <xdr:sp macro="" textlink="">
      <xdr:nvSpPr>
        <xdr:cNvPr id="362" name="テキスト ボックス 361"/>
        <xdr:cNvSpPr txBox="1"/>
      </xdr:nvSpPr>
      <xdr:spPr>
        <a:xfrm>
          <a:off x="7561795" y="9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9079</xdr:rowOff>
    </xdr:from>
    <xdr:to>
      <xdr:col>36</xdr:col>
      <xdr:colOff>165100</xdr:colOff>
      <xdr:row>58</xdr:row>
      <xdr:rowOff>110679</xdr:rowOff>
    </xdr:to>
    <xdr:sp macro="" textlink="">
      <xdr:nvSpPr>
        <xdr:cNvPr id="363" name="フローチャート: 判断 362"/>
        <xdr:cNvSpPr/>
      </xdr:nvSpPr>
      <xdr:spPr>
        <a:xfrm>
          <a:off x="6921500" y="995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127206</xdr:rowOff>
    </xdr:from>
    <xdr:ext cx="599010" cy="259045"/>
    <xdr:sp macro="" textlink="">
      <xdr:nvSpPr>
        <xdr:cNvPr id="364" name="テキスト ボックス 363"/>
        <xdr:cNvSpPr txBox="1"/>
      </xdr:nvSpPr>
      <xdr:spPr>
        <a:xfrm>
          <a:off x="6672795" y="972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39424</xdr:rowOff>
    </xdr:from>
    <xdr:to>
      <xdr:col>55</xdr:col>
      <xdr:colOff>50800</xdr:colOff>
      <xdr:row>58</xdr:row>
      <xdr:rowOff>141024</xdr:rowOff>
    </xdr:to>
    <xdr:sp macro="" textlink="">
      <xdr:nvSpPr>
        <xdr:cNvPr id="370" name="楕円 369"/>
        <xdr:cNvSpPr/>
      </xdr:nvSpPr>
      <xdr:spPr>
        <a:xfrm>
          <a:off x="10426700" y="99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125801</xdr:rowOff>
    </xdr:from>
    <xdr:ext cx="599010" cy="259045"/>
    <xdr:sp macro="" textlink="">
      <xdr:nvSpPr>
        <xdr:cNvPr id="371" name="普通建設事業費該当値テキスト"/>
        <xdr:cNvSpPr txBox="1"/>
      </xdr:nvSpPr>
      <xdr:spPr>
        <a:xfrm>
          <a:off x="10528300" y="989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28036</xdr:rowOff>
    </xdr:from>
    <xdr:to>
      <xdr:col>50</xdr:col>
      <xdr:colOff>165100</xdr:colOff>
      <xdr:row>58</xdr:row>
      <xdr:rowOff>129636</xdr:rowOff>
    </xdr:to>
    <xdr:sp macro="" textlink="">
      <xdr:nvSpPr>
        <xdr:cNvPr id="372" name="楕円 371"/>
        <xdr:cNvSpPr/>
      </xdr:nvSpPr>
      <xdr:spPr>
        <a:xfrm>
          <a:off x="9588500" y="99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120763</xdr:rowOff>
    </xdr:from>
    <xdr:ext cx="599010" cy="259045"/>
    <xdr:sp macro="" textlink="">
      <xdr:nvSpPr>
        <xdr:cNvPr id="373" name="テキスト ボックス 372"/>
        <xdr:cNvSpPr txBox="1"/>
      </xdr:nvSpPr>
      <xdr:spPr>
        <a:xfrm>
          <a:off x="9339795" y="1006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31752</xdr:rowOff>
    </xdr:from>
    <xdr:to>
      <xdr:col>46</xdr:col>
      <xdr:colOff>38100</xdr:colOff>
      <xdr:row>58</xdr:row>
      <xdr:rowOff>133352</xdr:rowOff>
    </xdr:to>
    <xdr:sp macro="" textlink="">
      <xdr:nvSpPr>
        <xdr:cNvPr id="374" name="楕円 373"/>
        <xdr:cNvSpPr/>
      </xdr:nvSpPr>
      <xdr:spPr>
        <a:xfrm>
          <a:off x="8699500" y="99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124479</xdr:rowOff>
    </xdr:from>
    <xdr:ext cx="599010" cy="259045"/>
    <xdr:sp macro="" textlink="">
      <xdr:nvSpPr>
        <xdr:cNvPr id="375" name="テキスト ボックス 374"/>
        <xdr:cNvSpPr txBox="1"/>
      </xdr:nvSpPr>
      <xdr:spPr>
        <a:xfrm>
          <a:off x="8450795" y="1006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47233</xdr:rowOff>
    </xdr:from>
    <xdr:to>
      <xdr:col>41</xdr:col>
      <xdr:colOff>101600</xdr:colOff>
      <xdr:row>58</xdr:row>
      <xdr:rowOff>148833</xdr:rowOff>
    </xdr:to>
    <xdr:sp macro="" textlink="">
      <xdr:nvSpPr>
        <xdr:cNvPr id="376" name="楕円 375"/>
        <xdr:cNvSpPr/>
      </xdr:nvSpPr>
      <xdr:spPr>
        <a:xfrm>
          <a:off x="7810500" y="999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139960</xdr:rowOff>
    </xdr:from>
    <xdr:ext cx="534377" cy="259045"/>
    <xdr:sp macro="" textlink="">
      <xdr:nvSpPr>
        <xdr:cNvPr id="377" name="テキスト ボックス 376"/>
        <xdr:cNvSpPr txBox="1"/>
      </xdr:nvSpPr>
      <xdr:spPr>
        <a:xfrm>
          <a:off x="7594111" y="1008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57900</xdr:rowOff>
    </xdr:from>
    <xdr:to>
      <xdr:col>36</xdr:col>
      <xdr:colOff>165100</xdr:colOff>
      <xdr:row>58</xdr:row>
      <xdr:rowOff>159500</xdr:rowOff>
    </xdr:to>
    <xdr:sp macro="" textlink="">
      <xdr:nvSpPr>
        <xdr:cNvPr id="378" name="楕円 377"/>
        <xdr:cNvSpPr/>
      </xdr:nvSpPr>
      <xdr:spPr>
        <a:xfrm>
          <a:off x="6921500" y="100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150627</xdr:rowOff>
    </xdr:from>
    <xdr:ext cx="534377" cy="259045"/>
    <xdr:sp macro="" textlink="">
      <xdr:nvSpPr>
        <xdr:cNvPr id="379" name="テキスト ボックス 378"/>
        <xdr:cNvSpPr txBox="1"/>
      </xdr:nvSpPr>
      <xdr:spPr>
        <a:xfrm>
          <a:off x="6705111" y="10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156904</xdr:rowOff>
    </xdr:from>
    <xdr:to>
      <xdr:col>55</xdr:col>
      <xdr:colOff>0</xdr:colOff>
      <xdr:row>79</xdr:row>
      <xdr:rowOff>44450</xdr:rowOff>
    </xdr:to>
    <xdr:cxnSp macro="">
      <xdr:nvCxnSpPr>
        <xdr:cNvPr id="408" name="直線コネクタ 407"/>
        <xdr:cNvCxnSpPr/>
      </xdr:nvCxnSpPr>
      <xdr:spPr>
        <a:xfrm>
          <a:off x="9639300" y="13530004"/>
          <a:ext cx="838200" cy="5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156904</xdr:rowOff>
    </xdr:from>
    <xdr:to>
      <xdr:col>50</xdr:col>
      <xdr:colOff>114300</xdr:colOff>
      <xdr:row>79</xdr:row>
      <xdr:rowOff>13413</xdr:rowOff>
    </xdr:to>
    <xdr:cxnSp macro="">
      <xdr:nvCxnSpPr>
        <xdr:cNvPr id="411" name="直線コネクタ 410"/>
        <xdr:cNvCxnSpPr/>
      </xdr:nvCxnSpPr>
      <xdr:spPr>
        <a:xfrm flipV="1">
          <a:off x="8750300" y="13530004"/>
          <a:ext cx="889000" cy="2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7962</xdr:rowOff>
    </xdr:from>
    <xdr:to>
      <xdr:col>45</xdr:col>
      <xdr:colOff>177800</xdr:colOff>
      <xdr:row>79</xdr:row>
      <xdr:rowOff>13413</xdr:rowOff>
    </xdr:to>
    <xdr:cxnSp macro="">
      <xdr:nvCxnSpPr>
        <xdr:cNvPr id="414" name="直線コネクタ 413"/>
        <xdr:cNvCxnSpPr/>
      </xdr:nvCxnSpPr>
      <xdr:spPr>
        <a:xfrm>
          <a:off x="7861300" y="13552512"/>
          <a:ext cx="8890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17207</xdr:rowOff>
    </xdr:from>
    <xdr:to>
      <xdr:col>46</xdr:col>
      <xdr:colOff>38100</xdr:colOff>
      <xdr:row>78</xdr:row>
      <xdr:rowOff>118807</xdr:rowOff>
    </xdr:to>
    <xdr:sp macro="" textlink="">
      <xdr:nvSpPr>
        <xdr:cNvPr id="415" name="フローチャート: 判断 414"/>
        <xdr:cNvSpPr/>
      </xdr:nvSpPr>
      <xdr:spPr>
        <a:xfrm>
          <a:off x="8699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135334</xdr:rowOff>
    </xdr:from>
    <xdr:ext cx="599010" cy="259045"/>
    <xdr:sp macro="" textlink="">
      <xdr:nvSpPr>
        <xdr:cNvPr id="416" name="テキスト ボックス 415"/>
        <xdr:cNvSpPr txBox="1"/>
      </xdr:nvSpPr>
      <xdr:spPr>
        <a:xfrm>
          <a:off x="8450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7" name="フローチャート: 判断 416"/>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18" name="テキスト ボックス 417"/>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5"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106104</xdr:rowOff>
    </xdr:from>
    <xdr:to>
      <xdr:col>50</xdr:col>
      <xdr:colOff>165100</xdr:colOff>
      <xdr:row>79</xdr:row>
      <xdr:rowOff>36254</xdr:rowOff>
    </xdr:to>
    <xdr:sp macro="" textlink="">
      <xdr:nvSpPr>
        <xdr:cNvPr id="426" name="楕円 425"/>
        <xdr:cNvSpPr/>
      </xdr:nvSpPr>
      <xdr:spPr>
        <a:xfrm>
          <a:off x="9588500" y="134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27381</xdr:rowOff>
    </xdr:from>
    <xdr:ext cx="534377" cy="259045"/>
    <xdr:sp macro="" textlink="">
      <xdr:nvSpPr>
        <xdr:cNvPr id="427" name="テキスト ボックス 426"/>
        <xdr:cNvSpPr txBox="1"/>
      </xdr:nvSpPr>
      <xdr:spPr>
        <a:xfrm>
          <a:off x="9372111" y="1357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134063</xdr:rowOff>
    </xdr:from>
    <xdr:to>
      <xdr:col>46</xdr:col>
      <xdr:colOff>38100</xdr:colOff>
      <xdr:row>79</xdr:row>
      <xdr:rowOff>64213</xdr:rowOff>
    </xdr:to>
    <xdr:sp macro="" textlink="">
      <xdr:nvSpPr>
        <xdr:cNvPr id="428" name="楕円 427"/>
        <xdr:cNvSpPr/>
      </xdr:nvSpPr>
      <xdr:spPr>
        <a:xfrm>
          <a:off x="8699500" y="135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55340</xdr:rowOff>
    </xdr:from>
    <xdr:ext cx="534377" cy="259045"/>
    <xdr:sp macro="" textlink="">
      <xdr:nvSpPr>
        <xdr:cNvPr id="429" name="テキスト ボックス 428"/>
        <xdr:cNvSpPr txBox="1"/>
      </xdr:nvSpPr>
      <xdr:spPr>
        <a:xfrm>
          <a:off x="8483111" y="13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128612</xdr:rowOff>
    </xdr:from>
    <xdr:to>
      <xdr:col>41</xdr:col>
      <xdr:colOff>101600</xdr:colOff>
      <xdr:row>79</xdr:row>
      <xdr:rowOff>58762</xdr:rowOff>
    </xdr:to>
    <xdr:sp macro="" textlink="">
      <xdr:nvSpPr>
        <xdr:cNvPr id="430" name="楕円 429"/>
        <xdr:cNvSpPr/>
      </xdr:nvSpPr>
      <xdr:spPr>
        <a:xfrm>
          <a:off x="7810500" y="135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49889</xdr:rowOff>
    </xdr:from>
    <xdr:ext cx="534377" cy="259045"/>
    <xdr:sp macro="" textlink="">
      <xdr:nvSpPr>
        <xdr:cNvPr id="431" name="テキスト ボックス 430"/>
        <xdr:cNvSpPr txBox="1"/>
      </xdr:nvSpPr>
      <xdr:spPr>
        <a:xfrm>
          <a:off x="7594111" y="13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84034</xdr:rowOff>
    </xdr:from>
    <xdr:to>
      <xdr:col>55</xdr:col>
      <xdr:colOff>0</xdr:colOff>
      <xdr:row>98</xdr:row>
      <xdr:rowOff>124946</xdr:rowOff>
    </xdr:to>
    <xdr:cxnSp macro="">
      <xdr:nvCxnSpPr>
        <xdr:cNvPr id="460" name="直線コネクタ 459"/>
        <xdr:cNvCxnSpPr/>
      </xdr:nvCxnSpPr>
      <xdr:spPr>
        <a:xfrm flipV="1">
          <a:off x="9639300" y="16886134"/>
          <a:ext cx="838200" cy="4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114261</xdr:rowOff>
    </xdr:from>
    <xdr:to>
      <xdr:col>50</xdr:col>
      <xdr:colOff>114300</xdr:colOff>
      <xdr:row>98</xdr:row>
      <xdr:rowOff>124946</xdr:rowOff>
    </xdr:to>
    <xdr:cxnSp macro="">
      <xdr:nvCxnSpPr>
        <xdr:cNvPr id="463" name="直線コネクタ 462"/>
        <xdr:cNvCxnSpPr/>
      </xdr:nvCxnSpPr>
      <xdr:spPr>
        <a:xfrm>
          <a:off x="8750300" y="16916361"/>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114261</xdr:rowOff>
    </xdr:from>
    <xdr:to>
      <xdr:col>45</xdr:col>
      <xdr:colOff>177800</xdr:colOff>
      <xdr:row>98</xdr:row>
      <xdr:rowOff>146700</xdr:rowOff>
    </xdr:to>
    <xdr:cxnSp macro="">
      <xdr:nvCxnSpPr>
        <xdr:cNvPr id="466" name="直線コネクタ 465"/>
        <xdr:cNvCxnSpPr/>
      </xdr:nvCxnSpPr>
      <xdr:spPr>
        <a:xfrm flipV="1">
          <a:off x="7861300" y="16916361"/>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2969</xdr:rowOff>
    </xdr:from>
    <xdr:to>
      <xdr:col>46</xdr:col>
      <xdr:colOff>38100</xdr:colOff>
      <xdr:row>98</xdr:row>
      <xdr:rowOff>104569</xdr:rowOff>
    </xdr:to>
    <xdr:sp macro="" textlink="">
      <xdr:nvSpPr>
        <xdr:cNvPr id="467" name="フローチャート: 判断 466"/>
        <xdr:cNvSpPr/>
      </xdr:nvSpPr>
      <xdr:spPr>
        <a:xfrm>
          <a:off x="8699500" y="1680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121096</xdr:rowOff>
    </xdr:from>
    <xdr:ext cx="599010" cy="259045"/>
    <xdr:sp macro="" textlink="">
      <xdr:nvSpPr>
        <xdr:cNvPr id="468" name="テキスト ボックス 467"/>
        <xdr:cNvSpPr txBox="1"/>
      </xdr:nvSpPr>
      <xdr:spPr>
        <a:xfrm>
          <a:off x="8450795" y="1658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70331</xdr:rowOff>
    </xdr:from>
    <xdr:to>
      <xdr:col>41</xdr:col>
      <xdr:colOff>101600</xdr:colOff>
      <xdr:row>99</xdr:row>
      <xdr:rowOff>481</xdr:rowOff>
    </xdr:to>
    <xdr:sp macro="" textlink="">
      <xdr:nvSpPr>
        <xdr:cNvPr id="469" name="フローチャート: 判断 468"/>
        <xdr:cNvSpPr/>
      </xdr:nvSpPr>
      <xdr:spPr>
        <a:xfrm>
          <a:off x="7810500" y="168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17008</xdr:rowOff>
    </xdr:from>
    <xdr:ext cx="534377" cy="259045"/>
    <xdr:sp macro="" textlink="">
      <xdr:nvSpPr>
        <xdr:cNvPr id="470" name="テキスト ボックス 469"/>
        <xdr:cNvSpPr txBox="1"/>
      </xdr:nvSpPr>
      <xdr:spPr>
        <a:xfrm>
          <a:off x="7594111" y="1664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33234</xdr:rowOff>
    </xdr:from>
    <xdr:to>
      <xdr:col>55</xdr:col>
      <xdr:colOff>50800</xdr:colOff>
      <xdr:row>98</xdr:row>
      <xdr:rowOff>134834</xdr:rowOff>
    </xdr:to>
    <xdr:sp macro="" textlink="">
      <xdr:nvSpPr>
        <xdr:cNvPr id="476" name="楕円 475"/>
        <xdr:cNvSpPr/>
      </xdr:nvSpPr>
      <xdr:spPr>
        <a:xfrm>
          <a:off x="10426700" y="1683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11661</xdr:rowOff>
    </xdr:from>
    <xdr:ext cx="599010" cy="259045"/>
    <xdr:sp macro="" textlink="">
      <xdr:nvSpPr>
        <xdr:cNvPr id="477" name="普通建設事業費 （ うち更新整備　）該当値テキスト"/>
        <xdr:cNvSpPr txBox="1"/>
      </xdr:nvSpPr>
      <xdr:spPr>
        <a:xfrm>
          <a:off x="10528300" y="1681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74146</xdr:rowOff>
    </xdr:from>
    <xdr:to>
      <xdr:col>50</xdr:col>
      <xdr:colOff>165100</xdr:colOff>
      <xdr:row>99</xdr:row>
      <xdr:rowOff>4296</xdr:rowOff>
    </xdr:to>
    <xdr:sp macro="" textlink="">
      <xdr:nvSpPr>
        <xdr:cNvPr id="478" name="楕円 477"/>
        <xdr:cNvSpPr/>
      </xdr:nvSpPr>
      <xdr:spPr>
        <a:xfrm>
          <a:off x="9588500" y="168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166873</xdr:rowOff>
    </xdr:from>
    <xdr:ext cx="534377" cy="259045"/>
    <xdr:sp macro="" textlink="">
      <xdr:nvSpPr>
        <xdr:cNvPr id="479" name="テキスト ボックス 478"/>
        <xdr:cNvSpPr txBox="1"/>
      </xdr:nvSpPr>
      <xdr:spPr>
        <a:xfrm>
          <a:off x="9372111" y="169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63461</xdr:rowOff>
    </xdr:from>
    <xdr:to>
      <xdr:col>46</xdr:col>
      <xdr:colOff>38100</xdr:colOff>
      <xdr:row>98</xdr:row>
      <xdr:rowOff>165061</xdr:rowOff>
    </xdr:to>
    <xdr:sp macro="" textlink="">
      <xdr:nvSpPr>
        <xdr:cNvPr id="480" name="楕円 479"/>
        <xdr:cNvSpPr/>
      </xdr:nvSpPr>
      <xdr:spPr>
        <a:xfrm>
          <a:off x="8699500" y="1686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156188</xdr:rowOff>
    </xdr:from>
    <xdr:ext cx="534377" cy="259045"/>
    <xdr:sp macro="" textlink="">
      <xdr:nvSpPr>
        <xdr:cNvPr id="481" name="テキスト ボックス 480"/>
        <xdr:cNvSpPr txBox="1"/>
      </xdr:nvSpPr>
      <xdr:spPr>
        <a:xfrm>
          <a:off x="8483111" y="1695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95900</xdr:rowOff>
    </xdr:from>
    <xdr:to>
      <xdr:col>41</xdr:col>
      <xdr:colOff>101600</xdr:colOff>
      <xdr:row>99</xdr:row>
      <xdr:rowOff>26050</xdr:rowOff>
    </xdr:to>
    <xdr:sp macro="" textlink="">
      <xdr:nvSpPr>
        <xdr:cNvPr id="482" name="楕円 481"/>
        <xdr:cNvSpPr/>
      </xdr:nvSpPr>
      <xdr:spPr>
        <a:xfrm>
          <a:off x="7810500" y="168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17177</xdr:rowOff>
    </xdr:from>
    <xdr:ext cx="534377" cy="259045"/>
    <xdr:sp macro="" textlink="">
      <xdr:nvSpPr>
        <xdr:cNvPr id="483" name="テキスト ボックス 482"/>
        <xdr:cNvSpPr txBox="1"/>
      </xdr:nvSpPr>
      <xdr:spPr>
        <a:xfrm>
          <a:off x="7594111" y="1699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131667</xdr:rowOff>
    </xdr:from>
    <xdr:to>
      <xdr:col>85</xdr:col>
      <xdr:colOff>127000</xdr:colOff>
      <xdr:row>38</xdr:row>
      <xdr:rowOff>135690</xdr:rowOff>
    </xdr:to>
    <xdr:cxnSp macro="">
      <xdr:nvCxnSpPr>
        <xdr:cNvPr id="510" name="直線コネクタ 509"/>
        <xdr:cNvCxnSpPr/>
      </xdr:nvCxnSpPr>
      <xdr:spPr>
        <a:xfrm>
          <a:off x="15481300" y="6646767"/>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123136</xdr:rowOff>
    </xdr:from>
    <xdr:to>
      <xdr:col>81</xdr:col>
      <xdr:colOff>50800</xdr:colOff>
      <xdr:row>38</xdr:row>
      <xdr:rowOff>131667</xdr:rowOff>
    </xdr:to>
    <xdr:cxnSp macro="">
      <xdr:nvCxnSpPr>
        <xdr:cNvPr id="513" name="直線コネクタ 512"/>
        <xdr:cNvCxnSpPr/>
      </xdr:nvCxnSpPr>
      <xdr:spPr>
        <a:xfrm>
          <a:off x="14592300" y="6638236"/>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123136</xdr:rowOff>
    </xdr:from>
    <xdr:to>
      <xdr:col>76</xdr:col>
      <xdr:colOff>114300</xdr:colOff>
      <xdr:row>38</xdr:row>
      <xdr:rowOff>137615</xdr:rowOff>
    </xdr:to>
    <xdr:cxnSp macro="">
      <xdr:nvCxnSpPr>
        <xdr:cNvPr id="516" name="直線コネクタ 515"/>
        <xdr:cNvCxnSpPr/>
      </xdr:nvCxnSpPr>
      <xdr:spPr>
        <a:xfrm flipV="1">
          <a:off x="13703300" y="6638236"/>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55673</xdr:rowOff>
    </xdr:from>
    <xdr:to>
      <xdr:col>76</xdr:col>
      <xdr:colOff>165100</xdr:colOff>
      <xdr:row>38</xdr:row>
      <xdr:rowOff>157273</xdr:rowOff>
    </xdr:to>
    <xdr:sp macro="" textlink="">
      <xdr:nvSpPr>
        <xdr:cNvPr id="517" name="フローチャート: 判断 516"/>
        <xdr:cNvSpPr/>
      </xdr:nvSpPr>
      <xdr:spPr>
        <a:xfrm>
          <a:off x="14541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2350</xdr:rowOff>
    </xdr:from>
    <xdr:ext cx="534377" cy="259045"/>
    <xdr:sp macro="" textlink="">
      <xdr:nvSpPr>
        <xdr:cNvPr id="518" name="テキスト ボックス 517"/>
        <xdr:cNvSpPr txBox="1"/>
      </xdr:nvSpPr>
      <xdr:spPr>
        <a:xfrm>
          <a:off x="14325111" y="63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136401</xdr:rowOff>
    </xdr:from>
    <xdr:to>
      <xdr:col>71</xdr:col>
      <xdr:colOff>177800</xdr:colOff>
      <xdr:row>38</xdr:row>
      <xdr:rowOff>137615</xdr:rowOff>
    </xdr:to>
    <xdr:cxnSp macro="">
      <xdr:nvCxnSpPr>
        <xdr:cNvPr id="519" name="直線コネクタ 518"/>
        <xdr:cNvCxnSpPr/>
      </xdr:nvCxnSpPr>
      <xdr:spPr>
        <a:xfrm>
          <a:off x="12814300" y="6651501"/>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0" name="フローチャート: 判断 519"/>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1" name="テキスト ボックス 520"/>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2" name="フローチャート: 判断 521"/>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3" name="テキスト ボックス 522"/>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84890</xdr:rowOff>
    </xdr:from>
    <xdr:to>
      <xdr:col>85</xdr:col>
      <xdr:colOff>177800</xdr:colOff>
      <xdr:row>39</xdr:row>
      <xdr:rowOff>15040</xdr:rowOff>
    </xdr:to>
    <xdr:sp macro="" textlink="">
      <xdr:nvSpPr>
        <xdr:cNvPr id="529" name="楕円 528"/>
        <xdr:cNvSpPr/>
      </xdr:nvSpPr>
      <xdr:spPr>
        <a:xfrm>
          <a:off x="16268700" y="65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42057</xdr:rowOff>
    </xdr:from>
    <xdr:ext cx="469744" cy="259045"/>
    <xdr:sp macro="" textlink="">
      <xdr:nvSpPr>
        <xdr:cNvPr id="530" name="災害復旧事業費該当値テキスト"/>
        <xdr:cNvSpPr txBox="1"/>
      </xdr:nvSpPr>
      <xdr:spPr>
        <a:xfrm>
          <a:off x="16370300" y="65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80867</xdr:rowOff>
    </xdr:from>
    <xdr:to>
      <xdr:col>81</xdr:col>
      <xdr:colOff>101600</xdr:colOff>
      <xdr:row>39</xdr:row>
      <xdr:rowOff>11017</xdr:rowOff>
    </xdr:to>
    <xdr:sp macro="" textlink="">
      <xdr:nvSpPr>
        <xdr:cNvPr id="531" name="楕円 530"/>
        <xdr:cNvSpPr/>
      </xdr:nvSpPr>
      <xdr:spPr>
        <a:xfrm>
          <a:off x="15430500" y="65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2144</xdr:rowOff>
    </xdr:from>
    <xdr:ext cx="469744" cy="259045"/>
    <xdr:sp macro="" textlink="">
      <xdr:nvSpPr>
        <xdr:cNvPr id="532" name="テキスト ボックス 531"/>
        <xdr:cNvSpPr txBox="1"/>
      </xdr:nvSpPr>
      <xdr:spPr>
        <a:xfrm>
          <a:off x="15246428" y="668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72336</xdr:rowOff>
    </xdr:from>
    <xdr:to>
      <xdr:col>76</xdr:col>
      <xdr:colOff>165100</xdr:colOff>
      <xdr:row>39</xdr:row>
      <xdr:rowOff>2486</xdr:rowOff>
    </xdr:to>
    <xdr:sp macro="" textlink="">
      <xdr:nvSpPr>
        <xdr:cNvPr id="533" name="楕円 532"/>
        <xdr:cNvSpPr/>
      </xdr:nvSpPr>
      <xdr:spPr>
        <a:xfrm>
          <a:off x="14541500" y="6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165063</xdr:rowOff>
    </xdr:from>
    <xdr:ext cx="469744" cy="259045"/>
    <xdr:sp macro="" textlink="">
      <xdr:nvSpPr>
        <xdr:cNvPr id="534" name="テキスト ボックス 533"/>
        <xdr:cNvSpPr txBox="1"/>
      </xdr:nvSpPr>
      <xdr:spPr>
        <a:xfrm>
          <a:off x="14357428" y="668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86815</xdr:rowOff>
    </xdr:from>
    <xdr:to>
      <xdr:col>72</xdr:col>
      <xdr:colOff>38100</xdr:colOff>
      <xdr:row>39</xdr:row>
      <xdr:rowOff>16965</xdr:rowOff>
    </xdr:to>
    <xdr:sp macro="" textlink="">
      <xdr:nvSpPr>
        <xdr:cNvPr id="535" name="楕円 534"/>
        <xdr:cNvSpPr/>
      </xdr:nvSpPr>
      <xdr:spPr>
        <a:xfrm>
          <a:off x="13652500" y="660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8092</xdr:rowOff>
    </xdr:from>
    <xdr:ext cx="378565" cy="259045"/>
    <xdr:sp macro="" textlink="">
      <xdr:nvSpPr>
        <xdr:cNvPr id="536" name="テキスト ボックス 535"/>
        <xdr:cNvSpPr txBox="1"/>
      </xdr:nvSpPr>
      <xdr:spPr>
        <a:xfrm>
          <a:off x="13514017" y="6694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85601</xdr:rowOff>
    </xdr:from>
    <xdr:to>
      <xdr:col>67</xdr:col>
      <xdr:colOff>101600</xdr:colOff>
      <xdr:row>39</xdr:row>
      <xdr:rowOff>15751</xdr:rowOff>
    </xdr:to>
    <xdr:sp macro="" textlink="">
      <xdr:nvSpPr>
        <xdr:cNvPr id="537" name="楕円 536"/>
        <xdr:cNvSpPr/>
      </xdr:nvSpPr>
      <xdr:spPr>
        <a:xfrm>
          <a:off x="12763500" y="66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6878</xdr:rowOff>
    </xdr:from>
    <xdr:ext cx="469744" cy="259045"/>
    <xdr:sp macro="" textlink="">
      <xdr:nvSpPr>
        <xdr:cNvPr id="538" name="テキスト ボックス 537"/>
        <xdr:cNvSpPr txBox="1"/>
      </xdr:nvSpPr>
      <xdr:spPr>
        <a:xfrm>
          <a:off x="12579428" y="669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56243</xdr:rowOff>
    </xdr:from>
    <xdr:to>
      <xdr:col>76</xdr:col>
      <xdr:colOff>165100</xdr:colOff>
      <xdr:row>50</xdr:row>
      <xdr:rowOff>157843</xdr:rowOff>
    </xdr:to>
    <xdr:sp macro="" textlink="">
      <xdr:nvSpPr>
        <xdr:cNvPr id="576" name="フローチャート: 判断 575"/>
        <xdr:cNvSpPr/>
      </xdr:nvSpPr>
      <xdr:spPr>
        <a:xfrm>
          <a:off x="14541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2920</xdr:rowOff>
    </xdr:from>
    <xdr:ext cx="313932" cy="259045"/>
    <xdr:sp macro="" textlink="">
      <xdr:nvSpPr>
        <xdr:cNvPr id="577" name="テキスト ボックス 576"/>
        <xdr:cNvSpPr txBox="1"/>
      </xdr:nvSpPr>
      <xdr:spPr>
        <a:xfrm>
          <a:off x="14435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154215</xdr:rowOff>
    </xdr:from>
    <xdr:to>
      <xdr:col>72</xdr:col>
      <xdr:colOff>38100</xdr:colOff>
      <xdr:row>57</xdr:row>
      <xdr:rowOff>84365</xdr:rowOff>
    </xdr:to>
    <xdr:sp macro="" textlink="">
      <xdr:nvSpPr>
        <xdr:cNvPr id="579" name="フローチャート: 判断 578"/>
        <xdr:cNvSpPr/>
      </xdr:nvSpPr>
      <xdr:spPr>
        <a:xfrm>
          <a:off x="13652500" y="97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55</xdr:row>
      <xdr:rowOff>100892</xdr:rowOff>
    </xdr:from>
    <xdr:ext cx="313932" cy="259045"/>
    <xdr:sp macro="" textlink="">
      <xdr:nvSpPr>
        <xdr:cNvPr id="580" name="テキスト ボックス 579"/>
        <xdr:cNvSpPr txBox="1"/>
      </xdr:nvSpPr>
      <xdr:spPr>
        <a:xfrm>
          <a:off x="13546333" y="9530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80735</xdr:rowOff>
    </xdr:from>
    <xdr:to>
      <xdr:col>67</xdr:col>
      <xdr:colOff>101600</xdr:colOff>
      <xdr:row>54</xdr:row>
      <xdr:rowOff>10885</xdr:rowOff>
    </xdr:to>
    <xdr:sp macro="" textlink="">
      <xdr:nvSpPr>
        <xdr:cNvPr id="581" name="フローチャート: 判断 580"/>
        <xdr:cNvSpPr/>
      </xdr:nvSpPr>
      <xdr:spPr>
        <a:xfrm>
          <a:off x="12763500" y="916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52</xdr:row>
      <xdr:rowOff>27412</xdr:rowOff>
    </xdr:from>
    <xdr:ext cx="313932" cy="259045"/>
    <xdr:sp macro="" textlink="">
      <xdr:nvSpPr>
        <xdr:cNvPr id="582" name="テキスト ボックス 581"/>
        <xdr:cNvSpPr txBox="1"/>
      </xdr:nvSpPr>
      <xdr:spPr>
        <a:xfrm>
          <a:off x="12657333" y="8942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3" name="テキスト ボックス 59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96850</xdr:rowOff>
    </xdr:from>
    <xdr:to>
      <xdr:col>85</xdr:col>
      <xdr:colOff>127000</xdr:colOff>
      <xdr:row>78</xdr:row>
      <xdr:rowOff>103539</xdr:rowOff>
    </xdr:to>
    <xdr:cxnSp macro="">
      <xdr:nvCxnSpPr>
        <xdr:cNvPr id="628" name="直線コネクタ 627"/>
        <xdr:cNvCxnSpPr/>
      </xdr:nvCxnSpPr>
      <xdr:spPr>
        <a:xfrm flipV="1">
          <a:off x="15481300" y="13469950"/>
          <a:ext cx="8382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2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89568</xdr:rowOff>
    </xdr:from>
    <xdr:to>
      <xdr:col>81</xdr:col>
      <xdr:colOff>50800</xdr:colOff>
      <xdr:row>78</xdr:row>
      <xdr:rowOff>103539</xdr:rowOff>
    </xdr:to>
    <xdr:cxnSp macro="">
      <xdr:nvCxnSpPr>
        <xdr:cNvPr id="631" name="直線コネクタ 630"/>
        <xdr:cNvCxnSpPr/>
      </xdr:nvCxnSpPr>
      <xdr:spPr>
        <a:xfrm>
          <a:off x="14592300" y="13462668"/>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33" name="テキスト ボックス 63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75081</xdr:rowOff>
    </xdr:from>
    <xdr:to>
      <xdr:col>76</xdr:col>
      <xdr:colOff>114300</xdr:colOff>
      <xdr:row>78</xdr:row>
      <xdr:rowOff>89568</xdr:rowOff>
    </xdr:to>
    <xdr:cxnSp macro="">
      <xdr:nvCxnSpPr>
        <xdr:cNvPr id="634" name="直線コネクタ 633"/>
        <xdr:cNvCxnSpPr/>
      </xdr:nvCxnSpPr>
      <xdr:spPr>
        <a:xfrm>
          <a:off x="13703300" y="13448181"/>
          <a:ext cx="889000" cy="1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84824</xdr:rowOff>
    </xdr:from>
    <xdr:to>
      <xdr:col>76</xdr:col>
      <xdr:colOff>165100</xdr:colOff>
      <xdr:row>77</xdr:row>
      <xdr:rowOff>14974</xdr:rowOff>
    </xdr:to>
    <xdr:sp macro="" textlink="">
      <xdr:nvSpPr>
        <xdr:cNvPr id="635" name="フローチャート: 判断 634"/>
        <xdr:cNvSpPr/>
      </xdr:nvSpPr>
      <xdr:spPr>
        <a:xfrm>
          <a:off x="14541500" y="13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31501</xdr:rowOff>
    </xdr:from>
    <xdr:ext cx="599010" cy="259045"/>
    <xdr:sp macro="" textlink="">
      <xdr:nvSpPr>
        <xdr:cNvPr id="636" name="テキスト ボックス 635"/>
        <xdr:cNvSpPr txBox="1"/>
      </xdr:nvSpPr>
      <xdr:spPr>
        <a:xfrm>
          <a:off x="14292795" y="1289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74644</xdr:rowOff>
    </xdr:from>
    <xdr:to>
      <xdr:col>71</xdr:col>
      <xdr:colOff>177800</xdr:colOff>
      <xdr:row>78</xdr:row>
      <xdr:rowOff>75081</xdr:rowOff>
    </xdr:to>
    <xdr:cxnSp macro="">
      <xdr:nvCxnSpPr>
        <xdr:cNvPr id="637" name="直線コネクタ 636"/>
        <xdr:cNvCxnSpPr/>
      </xdr:nvCxnSpPr>
      <xdr:spPr>
        <a:xfrm>
          <a:off x="12814300" y="13447744"/>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31237</xdr:rowOff>
    </xdr:from>
    <xdr:to>
      <xdr:col>72</xdr:col>
      <xdr:colOff>38100</xdr:colOff>
      <xdr:row>77</xdr:row>
      <xdr:rowOff>132837</xdr:rowOff>
    </xdr:to>
    <xdr:sp macro="" textlink="">
      <xdr:nvSpPr>
        <xdr:cNvPr id="638" name="フローチャート: 判断 637"/>
        <xdr:cNvSpPr/>
      </xdr:nvSpPr>
      <xdr:spPr>
        <a:xfrm>
          <a:off x="13652500" y="132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149364</xdr:rowOff>
    </xdr:from>
    <xdr:ext cx="599010" cy="259045"/>
    <xdr:sp macro="" textlink="">
      <xdr:nvSpPr>
        <xdr:cNvPr id="639" name="テキスト ボックス 638"/>
        <xdr:cNvSpPr txBox="1"/>
      </xdr:nvSpPr>
      <xdr:spPr>
        <a:xfrm>
          <a:off x="13403795" y="1300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34589</xdr:rowOff>
    </xdr:from>
    <xdr:to>
      <xdr:col>67</xdr:col>
      <xdr:colOff>101600</xdr:colOff>
      <xdr:row>77</xdr:row>
      <xdr:rowOff>136189</xdr:rowOff>
    </xdr:to>
    <xdr:sp macro="" textlink="">
      <xdr:nvSpPr>
        <xdr:cNvPr id="640" name="フローチャート: 判断 639"/>
        <xdr:cNvSpPr/>
      </xdr:nvSpPr>
      <xdr:spPr>
        <a:xfrm>
          <a:off x="12763500" y="1323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152716</xdr:rowOff>
    </xdr:from>
    <xdr:ext cx="599010" cy="259045"/>
    <xdr:sp macro="" textlink="">
      <xdr:nvSpPr>
        <xdr:cNvPr id="641" name="テキスト ボックス 640"/>
        <xdr:cNvSpPr txBox="1"/>
      </xdr:nvSpPr>
      <xdr:spPr>
        <a:xfrm>
          <a:off x="12514795" y="1301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46050</xdr:rowOff>
    </xdr:from>
    <xdr:to>
      <xdr:col>85</xdr:col>
      <xdr:colOff>177800</xdr:colOff>
      <xdr:row>78</xdr:row>
      <xdr:rowOff>147650</xdr:rowOff>
    </xdr:to>
    <xdr:sp macro="" textlink="">
      <xdr:nvSpPr>
        <xdr:cNvPr id="647" name="楕円 646"/>
        <xdr:cNvSpPr/>
      </xdr:nvSpPr>
      <xdr:spPr>
        <a:xfrm>
          <a:off x="16268700" y="134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24477</xdr:rowOff>
    </xdr:from>
    <xdr:ext cx="534377" cy="259045"/>
    <xdr:sp macro="" textlink="">
      <xdr:nvSpPr>
        <xdr:cNvPr id="648" name="公債費該当値テキスト"/>
        <xdr:cNvSpPr txBox="1"/>
      </xdr:nvSpPr>
      <xdr:spPr>
        <a:xfrm>
          <a:off x="16370300" y="1339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52739</xdr:rowOff>
    </xdr:from>
    <xdr:to>
      <xdr:col>81</xdr:col>
      <xdr:colOff>101600</xdr:colOff>
      <xdr:row>78</xdr:row>
      <xdr:rowOff>154339</xdr:rowOff>
    </xdr:to>
    <xdr:sp macro="" textlink="">
      <xdr:nvSpPr>
        <xdr:cNvPr id="649" name="楕円 648"/>
        <xdr:cNvSpPr/>
      </xdr:nvSpPr>
      <xdr:spPr>
        <a:xfrm>
          <a:off x="15430500" y="134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145466</xdr:rowOff>
    </xdr:from>
    <xdr:ext cx="534377" cy="259045"/>
    <xdr:sp macro="" textlink="">
      <xdr:nvSpPr>
        <xdr:cNvPr id="650" name="テキスト ボックス 649"/>
        <xdr:cNvSpPr txBox="1"/>
      </xdr:nvSpPr>
      <xdr:spPr>
        <a:xfrm>
          <a:off x="15214111" y="1351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38768</xdr:rowOff>
    </xdr:from>
    <xdr:to>
      <xdr:col>76</xdr:col>
      <xdr:colOff>165100</xdr:colOff>
      <xdr:row>78</xdr:row>
      <xdr:rowOff>140368</xdr:rowOff>
    </xdr:to>
    <xdr:sp macro="" textlink="">
      <xdr:nvSpPr>
        <xdr:cNvPr id="651" name="楕円 650"/>
        <xdr:cNvSpPr/>
      </xdr:nvSpPr>
      <xdr:spPr>
        <a:xfrm>
          <a:off x="14541500" y="134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131495</xdr:rowOff>
    </xdr:from>
    <xdr:ext cx="534377" cy="259045"/>
    <xdr:sp macro="" textlink="">
      <xdr:nvSpPr>
        <xdr:cNvPr id="652" name="テキスト ボックス 651"/>
        <xdr:cNvSpPr txBox="1"/>
      </xdr:nvSpPr>
      <xdr:spPr>
        <a:xfrm>
          <a:off x="14325111" y="135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24281</xdr:rowOff>
    </xdr:from>
    <xdr:to>
      <xdr:col>72</xdr:col>
      <xdr:colOff>38100</xdr:colOff>
      <xdr:row>78</xdr:row>
      <xdr:rowOff>125881</xdr:rowOff>
    </xdr:to>
    <xdr:sp macro="" textlink="">
      <xdr:nvSpPr>
        <xdr:cNvPr id="653" name="楕円 652"/>
        <xdr:cNvSpPr/>
      </xdr:nvSpPr>
      <xdr:spPr>
        <a:xfrm>
          <a:off x="13652500" y="133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117008</xdr:rowOff>
    </xdr:from>
    <xdr:ext cx="534377" cy="259045"/>
    <xdr:sp macro="" textlink="">
      <xdr:nvSpPr>
        <xdr:cNvPr id="654" name="テキスト ボックス 653"/>
        <xdr:cNvSpPr txBox="1"/>
      </xdr:nvSpPr>
      <xdr:spPr>
        <a:xfrm>
          <a:off x="13436111" y="13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23844</xdr:rowOff>
    </xdr:from>
    <xdr:to>
      <xdr:col>67</xdr:col>
      <xdr:colOff>101600</xdr:colOff>
      <xdr:row>78</xdr:row>
      <xdr:rowOff>125444</xdr:rowOff>
    </xdr:to>
    <xdr:sp macro="" textlink="">
      <xdr:nvSpPr>
        <xdr:cNvPr id="655" name="楕円 654"/>
        <xdr:cNvSpPr/>
      </xdr:nvSpPr>
      <xdr:spPr>
        <a:xfrm>
          <a:off x="12763500" y="133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116571</xdr:rowOff>
    </xdr:from>
    <xdr:ext cx="534377" cy="259045"/>
    <xdr:sp macro="" textlink="">
      <xdr:nvSpPr>
        <xdr:cNvPr id="656" name="テキスト ボックス 655"/>
        <xdr:cNvSpPr txBox="1"/>
      </xdr:nvSpPr>
      <xdr:spPr>
        <a:xfrm>
          <a:off x="12547111" y="134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160018</xdr:rowOff>
    </xdr:from>
    <xdr:to>
      <xdr:col>85</xdr:col>
      <xdr:colOff>127000</xdr:colOff>
      <xdr:row>99</xdr:row>
      <xdr:rowOff>39280</xdr:rowOff>
    </xdr:to>
    <xdr:cxnSp macro="">
      <xdr:nvCxnSpPr>
        <xdr:cNvPr id="685" name="直線コネクタ 684"/>
        <xdr:cNvCxnSpPr/>
      </xdr:nvCxnSpPr>
      <xdr:spPr>
        <a:xfrm>
          <a:off x="15481300" y="16962118"/>
          <a:ext cx="8382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111581</xdr:rowOff>
    </xdr:from>
    <xdr:to>
      <xdr:col>81</xdr:col>
      <xdr:colOff>50800</xdr:colOff>
      <xdr:row>98</xdr:row>
      <xdr:rowOff>160018</xdr:rowOff>
    </xdr:to>
    <xdr:cxnSp macro="">
      <xdr:nvCxnSpPr>
        <xdr:cNvPr id="688" name="直線コネクタ 687"/>
        <xdr:cNvCxnSpPr/>
      </xdr:nvCxnSpPr>
      <xdr:spPr>
        <a:xfrm>
          <a:off x="14592300" y="16913681"/>
          <a:ext cx="889000" cy="4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90" name="テキスト ボックス 689"/>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111581</xdr:rowOff>
    </xdr:from>
    <xdr:to>
      <xdr:col>76</xdr:col>
      <xdr:colOff>114300</xdr:colOff>
      <xdr:row>99</xdr:row>
      <xdr:rowOff>20624</xdr:rowOff>
    </xdr:to>
    <xdr:cxnSp macro="">
      <xdr:nvCxnSpPr>
        <xdr:cNvPr id="691" name="直線コネクタ 690"/>
        <xdr:cNvCxnSpPr/>
      </xdr:nvCxnSpPr>
      <xdr:spPr>
        <a:xfrm flipV="1">
          <a:off x="13703300" y="16913681"/>
          <a:ext cx="889000" cy="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13736</xdr:rowOff>
    </xdr:from>
    <xdr:to>
      <xdr:col>76</xdr:col>
      <xdr:colOff>165100</xdr:colOff>
      <xdr:row>98</xdr:row>
      <xdr:rowOff>115336</xdr:rowOff>
    </xdr:to>
    <xdr:sp macro="" textlink="">
      <xdr:nvSpPr>
        <xdr:cNvPr id="692" name="フローチャート: 判断 691"/>
        <xdr:cNvSpPr/>
      </xdr:nvSpPr>
      <xdr:spPr>
        <a:xfrm>
          <a:off x="14541500" y="1681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131863</xdr:rowOff>
    </xdr:from>
    <xdr:ext cx="534377" cy="259045"/>
    <xdr:sp macro="" textlink="">
      <xdr:nvSpPr>
        <xdr:cNvPr id="693" name="テキスト ボックス 692"/>
        <xdr:cNvSpPr txBox="1"/>
      </xdr:nvSpPr>
      <xdr:spPr>
        <a:xfrm>
          <a:off x="14325111" y="165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151250</xdr:rowOff>
    </xdr:from>
    <xdr:to>
      <xdr:col>71</xdr:col>
      <xdr:colOff>177800</xdr:colOff>
      <xdr:row>99</xdr:row>
      <xdr:rowOff>20624</xdr:rowOff>
    </xdr:to>
    <xdr:cxnSp macro="">
      <xdr:nvCxnSpPr>
        <xdr:cNvPr id="694" name="直線コネクタ 693"/>
        <xdr:cNvCxnSpPr/>
      </xdr:nvCxnSpPr>
      <xdr:spPr>
        <a:xfrm>
          <a:off x="12814300" y="16953350"/>
          <a:ext cx="8890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90732</xdr:rowOff>
    </xdr:from>
    <xdr:to>
      <xdr:col>72</xdr:col>
      <xdr:colOff>38100</xdr:colOff>
      <xdr:row>99</xdr:row>
      <xdr:rowOff>20882</xdr:rowOff>
    </xdr:to>
    <xdr:sp macro="" textlink="">
      <xdr:nvSpPr>
        <xdr:cNvPr id="695" name="フローチャート: 判断 694"/>
        <xdr:cNvSpPr/>
      </xdr:nvSpPr>
      <xdr:spPr>
        <a:xfrm>
          <a:off x="13652500" y="1689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37409</xdr:rowOff>
    </xdr:from>
    <xdr:ext cx="534377" cy="259045"/>
    <xdr:sp macro="" textlink="">
      <xdr:nvSpPr>
        <xdr:cNvPr id="696" name="テキスト ボックス 695"/>
        <xdr:cNvSpPr txBox="1"/>
      </xdr:nvSpPr>
      <xdr:spPr>
        <a:xfrm>
          <a:off x="13436111" y="1666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59654</xdr:rowOff>
    </xdr:from>
    <xdr:to>
      <xdr:col>67</xdr:col>
      <xdr:colOff>101600</xdr:colOff>
      <xdr:row>98</xdr:row>
      <xdr:rowOff>161254</xdr:rowOff>
    </xdr:to>
    <xdr:sp macro="" textlink="">
      <xdr:nvSpPr>
        <xdr:cNvPr id="697" name="フローチャート: 判断 696"/>
        <xdr:cNvSpPr/>
      </xdr:nvSpPr>
      <xdr:spPr>
        <a:xfrm>
          <a:off x="12763500" y="168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6331</xdr:rowOff>
    </xdr:from>
    <xdr:ext cx="534377" cy="259045"/>
    <xdr:sp macro="" textlink="">
      <xdr:nvSpPr>
        <xdr:cNvPr id="698" name="テキスト ボックス 697"/>
        <xdr:cNvSpPr txBox="1"/>
      </xdr:nvSpPr>
      <xdr:spPr>
        <a:xfrm>
          <a:off x="12547111" y="1663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159930</xdr:rowOff>
    </xdr:from>
    <xdr:to>
      <xdr:col>85</xdr:col>
      <xdr:colOff>177800</xdr:colOff>
      <xdr:row>99</xdr:row>
      <xdr:rowOff>90080</xdr:rowOff>
    </xdr:to>
    <xdr:sp macro="" textlink="">
      <xdr:nvSpPr>
        <xdr:cNvPr id="704" name="楕円 703"/>
        <xdr:cNvSpPr/>
      </xdr:nvSpPr>
      <xdr:spPr>
        <a:xfrm>
          <a:off x="16268700" y="169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74857</xdr:rowOff>
    </xdr:from>
    <xdr:ext cx="469744" cy="259045"/>
    <xdr:sp macro="" textlink="">
      <xdr:nvSpPr>
        <xdr:cNvPr id="705" name="積立金該当値テキスト"/>
        <xdr:cNvSpPr txBox="1"/>
      </xdr:nvSpPr>
      <xdr:spPr>
        <a:xfrm>
          <a:off x="16370300" y="1687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109218</xdr:rowOff>
    </xdr:from>
    <xdr:to>
      <xdr:col>81</xdr:col>
      <xdr:colOff>101600</xdr:colOff>
      <xdr:row>99</xdr:row>
      <xdr:rowOff>39368</xdr:rowOff>
    </xdr:to>
    <xdr:sp macro="" textlink="">
      <xdr:nvSpPr>
        <xdr:cNvPr id="706" name="楕円 705"/>
        <xdr:cNvSpPr/>
      </xdr:nvSpPr>
      <xdr:spPr>
        <a:xfrm>
          <a:off x="15430500" y="169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30495</xdr:rowOff>
    </xdr:from>
    <xdr:ext cx="534377" cy="259045"/>
    <xdr:sp macro="" textlink="">
      <xdr:nvSpPr>
        <xdr:cNvPr id="707" name="テキスト ボックス 706"/>
        <xdr:cNvSpPr txBox="1"/>
      </xdr:nvSpPr>
      <xdr:spPr>
        <a:xfrm>
          <a:off x="15214111" y="1700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60781</xdr:rowOff>
    </xdr:from>
    <xdr:to>
      <xdr:col>76</xdr:col>
      <xdr:colOff>165100</xdr:colOff>
      <xdr:row>98</xdr:row>
      <xdr:rowOff>162381</xdr:rowOff>
    </xdr:to>
    <xdr:sp macro="" textlink="">
      <xdr:nvSpPr>
        <xdr:cNvPr id="708" name="楕円 707"/>
        <xdr:cNvSpPr/>
      </xdr:nvSpPr>
      <xdr:spPr>
        <a:xfrm>
          <a:off x="14541500" y="1686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153508</xdr:rowOff>
    </xdr:from>
    <xdr:ext cx="534377" cy="259045"/>
    <xdr:sp macro="" textlink="">
      <xdr:nvSpPr>
        <xdr:cNvPr id="709" name="テキスト ボックス 708"/>
        <xdr:cNvSpPr txBox="1"/>
      </xdr:nvSpPr>
      <xdr:spPr>
        <a:xfrm>
          <a:off x="14325111" y="1695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141274</xdr:rowOff>
    </xdr:from>
    <xdr:to>
      <xdr:col>72</xdr:col>
      <xdr:colOff>38100</xdr:colOff>
      <xdr:row>99</xdr:row>
      <xdr:rowOff>71424</xdr:rowOff>
    </xdr:to>
    <xdr:sp macro="" textlink="">
      <xdr:nvSpPr>
        <xdr:cNvPr id="710" name="楕円 709"/>
        <xdr:cNvSpPr/>
      </xdr:nvSpPr>
      <xdr:spPr>
        <a:xfrm>
          <a:off x="13652500" y="169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62551</xdr:rowOff>
    </xdr:from>
    <xdr:ext cx="534377" cy="259045"/>
    <xdr:sp macro="" textlink="">
      <xdr:nvSpPr>
        <xdr:cNvPr id="711" name="テキスト ボックス 710"/>
        <xdr:cNvSpPr txBox="1"/>
      </xdr:nvSpPr>
      <xdr:spPr>
        <a:xfrm>
          <a:off x="13436111" y="1703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100450</xdr:rowOff>
    </xdr:from>
    <xdr:to>
      <xdr:col>67</xdr:col>
      <xdr:colOff>101600</xdr:colOff>
      <xdr:row>99</xdr:row>
      <xdr:rowOff>30600</xdr:rowOff>
    </xdr:to>
    <xdr:sp macro="" textlink="">
      <xdr:nvSpPr>
        <xdr:cNvPr id="712" name="楕円 711"/>
        <xdr:cNvSpPr/>
      </xdr:nvSpPr>
      <xdr:spPr>
        <a:xfrm>
          <a:off x="12763500" y="169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21727</xdr:rowOff>
    </xdr:from>
    <xdr:ext cx="534377" cy="259045"/>
    <xdr:sp macro="" textlink="">
      <xdr:nvSpPr>
        <xdr:cNvPr id="713" name="テキスト ボックス 712"/>
        <xdr:cNvSpPr txBox="1"/>
      </xdr:nvSpPr>
      <xdr:spPr>
        <a:xfrm>
          <a:off x="12547111" y="1699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94672</xdr:rowOff>
    </xdr:from>
    <xdr:to>
      <xdr:col>107</xdr:col>
      <xdr:colOff>101600</xdr:colOff>
      <xdr:row>38</xdr:row>
      <xdr:rowOff>24822</xdr:rowOff>
    </xdr:to>
    <xdr:sp macro="" textlink="">
      <xdr:nvSpPr>
        <xdr:cNvPr id="745" name="フローチャート: 判断 744"/>
        <xdr:cNvSpPr/>
      </xdr:nvSpPr>
      <xdr:spPr>
        <a:xfrm>
          <a:off x="20383500" y="643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41349</xdr:rowOff>
    </xdr:from>
    <xdr:ext cx="378565" cy="259045"/>
    <xdr:sp macro="" textlink="">
      <xdr:nvSpPr>
        <xdr:cNvPr id="746" name="テキスト ボックス 745"/>
        <xdr:cNvSpPr txBox="1"/>
      </xdr:nvSpPr>
      <xdr:spPr>
        <a:xfrm>
          <a:off x="20245017" y="621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63240</xdr:rowOff>
    </xdr:from>
    <xdr:to>
      <xdr:col>102</xdr:col>
      <xdr:colOff>165100</xdr:colOff>
      <xdr:row>36</xdr:row>
      <xdr:rowOff>164840</xdr:rowOff>
    </xdr:to>
    <xdr:sp macro="" textlink="">
      <xdr:nvSpPr>
        <xdr:cNvPr id="748" name="フローチャート: 判断 747"/>
        <xdr:cNvSpPr/>
      </xdr:nvSpPr>
      <xdr:spPr>
        <a:xfrm>
          <a:off x="19494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9917</xdr:rowOff>
    </xdr:from>
    <xdr:ext cx="469744" cy="259045"/>
    <xdr:sp macro="" textlink="">
      <xdr:nvSpPr>
        <xdr:cNvPr id="749" name="テキスト ボックス 748"/>
        <xdr:cNvSpPr txBox="1"/>
      </xdr:nvSpPr>
      <xdr:spPr>
        <a:xfrm>
          <a:off x="19310428" y="6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166681</xdr:rowOff>
    </xdr:from>
    <xdr:to>
      <xdr:col>98</xdr:col>
      <xdr:colOff>38100</xdr:colOff>
      <xdr:row>37</xdr:row>
      <xdr:rowOff>96831</xdr:rowOff>
    </xdr:to>
    <xdr:sp macro="" textlink="">
      <xdr:nvSpPr>
        <xdr:cNvPr id="750" name="フローチャート: 判断 749"/>
        <xdr:cNvSpPr/>
      </xdr:nvSpPr>
      <xdr:spPr>
        <a:xfrm>
          <a:off x="18605500" y="633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113358</xdr:rowOff>
    </xdr:from>
    <xdr:ext cx="469744" cy="259045"/>
    <xdr:sp macro="" textlink="">
      <xdr:nvSpPr>
        <xdr:cNvPr id="751" name="テキスト ボックス 750"/>
        <xdr:cNvSpPr txBox="1"/>
      </xdr:nvSpPr>
      <xdr:spPr>
        <a:xfrm>
          <a:off x="18421428" y="611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5708</xdr:rowOff>
    </xdr:from>
    <xdr:to>
      <xdr:col>107</xdr:col>
      <xdr:colOff>101600</xdr:colOff>
      <xdr:row>58</xdr:row>
      <xdr:rowOff>107308</xdr:rowOff>
    </xdr:to>
    <xdr:sp macro="" textlink="">
      <xdr:nvSpPr>
        <xdr:cNvPr id="800" name="フローチャート: 判断 799"/>
        <xdr:cNvSpPr/>
      </xdr:nvSpPr>
      <xdr:spPr>
        <a:xfrm>
          <a:off x="20383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123835</xdr:rowOff>
    </xdr:from>
    <xdr:ext cx="469744" cy="259045"/>
    <xdr:sp macro="" textlink="">
      <xdr:nvSpPr>
        <xdr:cNvPr id="801" name="テキスト ボックス 800"/>
        <xdr:cNvSpPr txBox="1"/>
      </xdr:nvSpPr>
      <xdr:spPr>
        <a:xfrm>
          <a:off x="20199428" y="972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34777</xdr:rowOff>
    </xdr:from>
    <xdr:to>
      <xdr:col>102</xdr:col>
      <xdr:colOff>165100</xdr:colOff>
      <xdr:row>58</xdr:row>
      <xdr:rowOff>136377</xdr:rowOff>
    </xdr:to>
    <xdr:sp macro="" textlink="">
      <xdr:nvSpPr>
        <xdr:cNvPr id="803" name="フローチャート: 判断 802"/>
        <xdr:cNvSpPr/>
      </xdr:nvSpPr>
      <xdr:spPr>
        <a:xfrm>
          <a:off x="19494500" y="997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152904</xdr:rowOff>
    </xdr:from>
    <xdr:ext cx="469744" cy="259045"/>
    <xdr:sp macro="" textlink="">
      <xdr:nvSpPr>
        <xdr:cNvPr id="804" name="テキスト ボックス 803"/>
        <xdr:cNvSpPr txBox="1"/>
      </xdr:nvSpPr>
      <xdr:spPr>
        <a:xfrm>
          <a:off x="19310428" y="975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40464</xdr:rowOff>
    </xdr:from>
    <xdr:to>
      <xdr:col>98</xdr:col>
      <xdr:colOff>38100</xdr:colOff>
      <xdr:row>58</xdr:row>
      <xdr:rowOff>142064</xdr:rowOff>
    </xdr:to>
    <xdr:sp macro="" textlink="">
      <xdr:nvSpPr>
        <xdr:cNvPr id="805" name="フローチャート: 判断 804"/>
        <xdr:cNvSpPr/>
      </xdr:nvSpPr>
      <xdr:spPr>
        <a:xfrm>
          <a:off x="18605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158591</xdr:rowOff>
    </xdr:from>
    <xdr:ext cx="469744" cy="259045"/>
    <xdr:sp macro="" textlink="">
      <xdr:nvSpPr>
        <xdr:cNvPr id="806" name="テキスト ボックス 805"/>
        <xdr:cNvSpPr txBox="1"/>
      </xdr:nvSpPr>
      <xdr:spPr>
        <a:xfrm>
          <a:off x="18421428" y="975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52939</xdr:rowOff>
    </xdr:from>
    <xdr:to>
      <xdr:col>116</xdr:col>
      <xdr:colOff>63500</xdr:colOff>
      <xdr:row>76</xdr:row>
      <xdr:rowOff>64102</xdr:rowOff>
    </xdr:to>
    <xdr:cxnSp macro="">
      <xdr:nvCxnSpPr>
        <xdr:cNvPr id="850" name="直線コネクタ 849"/>
        <xdr:cNvCxnSpPr/>
      </xdr:nvCxnSpPr>
      <xdr:spPr>
        <a:xfrm flipV="1">
          <a:off x="21323300" y="13083139"/>
          <a:ext cx="8382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5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64102</xdr:rowOff>
    </xdr:from>
    <xdr:to>
      <xdr:col>111</xdr:col>
      <xdr:colOff>177800</xdr:colOff>
      <xdr:row>76</xdr:row>
      <xdr:rowOff>76149</xdr:rowOff>
    </xdr:to>
    <xdr:cxnSp macro="">
      <xdr:nvCxnSpPr>
        <xdr:cNvPr id="853" name="直線コネクタ 852"/>
        <xdr:cNvCxnSpPr/>
      </xdr:nvCxnSpPr>
      <xdr:spPr>
        <a:xfrm flipV="1">
          <a:off x="20434300" y="13094302"/>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5" name="テキスト ボックス 85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76149</xdr:rowOff>
    </xdr:from>
    <xdr:to>
      <xdr:col>107</xdr:col>
      <xdr:colOff>50800</xdr:colOff>
      <xdr:row>76</xdr:row>
      <xdr:rowOff>88052</xdr:rowOff>
    </xdr:to>
    <xdr:cxnSp macro="">
      <xdr:nvCxnSpPr>
        <xdr:cNvPr id="856" name="直線コネクタ 855"/>
        <xdr:cNvCxnSpPr/>
      </xdr:nvCxnSpPr>
      <xdr:spPr>
        <a:xfrm flipV="1">
          <a:off x="19545300" y="13106349"/>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30469</xdr:rowOff>
    </xdr:from>
    <xdr:to>
      <xdr:col>107</xdr:col>
      <xdr:colOff>101600</xdr:colOff>
      <xdr:row>74</xdr:row>
      <xdr:rowOff>132069</xdr:rowOff>
    </xdr:to>
    <xdr:sp macro="" textlink="">
      <xdr:nvSpPr>
        <xdr:cNvPr id="857" name="フローチャート: 判断 856"/>
        <xdr:cNvSpPr/>
      </xdr:nvSpPr>
      <xdr:spPr>
        <a:xfrm>
          <a:off x="20383500" y="127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148596</xdr:rowOff>
    </xdr:from>
    <xdr:ext cx="599010" cy="259045"/>
    <xdr:sp macro="" textlink="">
      <xdr:nvSpPr>
        <xdr:cNvPr id="858" name="テキスト ボックス 857"/>
        <xdr:cNvSpPr txBox="1"/>
      </xdr:nvSpPr>
      <xdr:spPr>
        <a:xfrm>
          <a:off x="20134795" y="1249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159223</xdr:rowOff>
    </xdr:from>
    <xdr:to>
      <xdr:col>102</xdr:col>
      <xdr:colOff>114300</xdr:colOff>
      <xdr:row>76</xdr:row>
      <xdr:rowOff>88052</xdr:rowOff>
    </xdr:to>
    <xdr:cxnSp macro="">
      <xdr:nvCxnSpPr>
        <xdr:cNvPr id="859" name="直線コネクタ 858"/>
        <xdr:cNvCxnSpPr/>
      </xdr:nvCxnSpPr>
      <xdr:spPr>
        <a:xfrm>
          <a:off x="18656300" y="13017973"/>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63007</xdr:rowOff>
    </xdr:from>
    <xdr:to>
      <xdr:col>102</xdr:col>
      <xdr:colOff>165100</xdr:colOff>
      <xdr:row>75</xdr:row>
      <xdr:rowOff>164607</xdr:rowOff>
    </xdr:to>
    <xdr:sp macro="" textlink="">
      <xdr:nvSpPr>
        <xdr:cNvPr id="860" name="フローチャート: 判断 859"/>
        <xdr:cNvSpPr/>
      </xdr:nvSpPr>
      <xdr:spPr>
        <a:xfrm>
          <a:off x="19494500" y="129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9684</xdr:rowOff>
    </xdr:from>
    <xdr:ext cx="534377" cy="259045"/>
    <xdr:sp macro="" textlink="">
      <xdr:nvSpPr>
        <xdr:cNvPr id="861" name="テキスト ボックス 860"/>
        <xdr:cNvSpPr txBox="1"/>
      </xdr:nvSpPr>
      <xdr:spPr>
        <a:xfrm>
          <a:off x="19278111" y="1269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81265</xdr:rowOff>
    </xdr:from>
    <xdr:to>
      <xdr:col>98</xdr:col>
      <xdr:colOff>38100</xdr:colOff>
      <xdr:row>76</xdr:row>
      <xdr:rowOff>11415</xdr:rowOff>
    </xdr:to>
    <xdr:sp macro="" textlink="">
      <xdr:nvSpPr>
        <xdr:cNvPr id="862" name="フローチャート: 判断 861"/>
        <xdr:cNvSpPr/>
      </xdr:nvSpPr>
      <xdr:spPr>
        <a:xfrm>
          <a:off x="18605500" y="1294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27942</xdr:rowOff>
    </xdr:from>
    <xdr:ext cx="534377" cy="259045"/>
    <xdr:sp macro="" textlink="">
      <xdr:nvSpPr>
        <xdr:cNvPr id="863" name="テキスト ボックス 862"/>
        <xdr:cNvSpPr txBox="1"/>
      </xdr:nvSpPr>
      <xdr:spPr>
        <a:xfrm>
          <a:off x="18389111" y="1271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2139</xdr:rowOff>
    </xdr:from>
    <xdr:to>
      <xdr:col>116</xdr:col>
      <xdr:colOff>114300</xdr:colOff>
      <xdr:row>76</xdr:row>
      <xdr:rowOff>103739</xdr:rowOff>
    </xdr:to>
    <xdr:sp macro="" textlink="">
      <xdr:nvSpPr>
        <xdr:cNvPr id="869" name="楕円 868"/>
        <xdr:cNvSpPr/>
      </xdr:nvSpPr>
      <xdr:spPr>
        <a:xfrm>
          <a:off x="22110700" y="130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152016</xdr:rowOff>
    </xdr:from>
    <xdr:ext cx="534377" cy="259045"/>
    <xdr:sp macro="" textlink="">
      <xdr:nvSpPr>
        <xdr:cNvPr id="870" name="繰出金該当値テキスト"/>
        <xdr:cNvSpPr txBox="1"/>
      </xdr:nvSpPr>
      <xdr:spPr>
        <a:xfrm>
          <a:off x="22212300" y="130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13302</xdr:rowOff>
    </xdr:from>
    <xdr:to>
      <xdr:col>112</xdr:col>
      <xdr:colOff>38100</xdr:colOff>
      <xdr:row>76</xdr:row>
      <xdr:rowOff>114902</xdr:rowOff>
    </xdr:to>
    <xdr:sp macro="" textlink="">
      <xdr:nvSpPr>
        <xdr:cNvPr id="871" name="楕円 870"/>
        <xdr:cNvSpPr/>
      </xdr:nvSpPr>
      <xdr:spPr>
        <a:xfrm>
          <a:off x="21272500" y="130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106029</xdr:rowOff>
    </xdr:from>
    <xdr:ext cx="534377" cy="259045"/>
    <xdr:sp macro="" textlink="">
      <xdr:nvSpPr>
        <xdr:cNvPr id="872" name="テキスト ボックス 871"/>
        <xdr:cNvSpPr txBox="1"/>
      </xdr:nvSpPr>
      <xdr:spPr>
        <a:xfrm>
          <a:off x="21056111" y="131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25349</xdr:rowOff>
    </xdr:from>
    <xdr:to>
      <xdr:col>107</xdr:col>
      <xdr:colOff>101600</xdr:colOff>
      <xdr:row>76</xdr:row>
      <xdr:rowOff>126949</xdr:rowOff>
    </xdr:to>
    <xdr:sp macro="" textlink="">
      <xdr:nvSpPr>
        <xdr:cNvPr id="873" name="楕円 872"/>
        <xdr:cNvSpPr/>
      </xdr:nvSpPr>
      <xdr:spPr>
        <a:xfrm>
          <a:off x="20383500" y="130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118076</xdr:rowOff>
    </xdr:from>
    <xdr:ext cx="534377" cy="259045"/>
    <xdr:sp macro="" textlink="">
      <xdr:nvSpPr>
        <xdr:cNvPr id="874" name="テキスト ボックス 873"/>
        <xdr:cNvSpPr txBox="1"/>
      </xdr:nvSpPr>
      <xdr:spPr>
        <a:xfrm>
          <a:off x="20167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37252</xdr:rowOff>
    </xdr:from>
    <xdr:to>
      <xdr:col>102</xdr:col>
      <xdr:colOff>165100</xdr:colOff>
      <xdr:row>76</xdr:row>
      <xdr:rowOff>138852</xdr:rowOff>
    </xdr:to>
    <xdr:sp macro="" textlink="">
      <xdr:nvSpPr>
        <xdr:cNvPr id="875" name="楕円 874"/>
        <xdr:cNvSpPr/>
      </xdr:nvSpPr>
      <xdr:spPr>
        <a:xfrm>
          <a:off x="19494500" y="130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129979</xdr:rowOff>
    </xdr:from>
    <xdr:ext cx="534377" cy="259045"/>
    <xdr:sp macro="" textlink="">
      <xdr:nvSpPr>
        <xdr:cNvPr id="876" name="テキスト ボックス 875"/>
        <xdr:cNvSpPr txBox="1"/>
      </xdr:nvSpPr>
      <xdr:spPr>
        <a:xfrm>
          <a:off x="19278111" y="1316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108422</xdr:rowOff>
    </xdr:from>
    <xdr:to>
      <xdr:col>98</xdr:col>
      <xdr:colOff>38100</xdr:colOff>
      <xdr:row>76</xdr:row>
      <xdr:rowOff>38571</xdr:rowOff>
    </xdr:to>
    <xdr:sp macro="" textlink="">
      <xdr:nvSpPr>
        <xdr:cNvPr id="877" name="楕円 876"/>
        <xdr:cNvSpPr/>
      </xdr:nvSpPr>
      <xdr:spPr>
        <a:xfrm>
          <a:off x="18605500" y="129671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29700</xdr:rowOff>
    </xdr:from>
    <xdr:ext cx="534377" cy="259045"/>
    <xdr:sp macro="" textlink="">
      <xdr:nvSpPr>
        <xdr:cNvPr id="878" name="テキスト ボックス 877"/>
        <xdr:cNvSpPr txBox="1"/>
      </xdr:nvSpPr>
      <xdr:spPr>
        <a:xfrm>
          <a:off x="18389111" y="1305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eaLnBrk="1" fontAlgn="auto" latinLnBrk="0" hangingPunct="1"/>
          <a:r>
            <a:rPr lang="ja-JP" altLang="ja-JP" sz="1300" b="0" i="0" baseline="0">
              <a:solidFill>
                <a:schemeClr val="dk1"/>
              </a:solidFill>
              <a:effectLst/>
              <a:latin typeface="+mn-lt"/>
              <a:ea typeface="+mn-ea"/>
              <a:cs typeface="+mn-cs"/>
            </a:rPr>
            <a:t>歳出決算総額</a:t>
          </a:r>
          <a:r>
            <a:rPr lang="ja-JP" altLang="en-US" sz="1300" b="0" i="0" baseline="0">
              <a:solidFill>
                <a:schemeClr val="dk1"/>
              </a:solidFill>
              <a:effectLst/>
              <a:latin typeface="+mn-lt"/>
              <a:ea typeface="+mn-ea"/>
              <a:cs typeface="+mn-cs"/>
            </a:rPr>
            <a:t>から見た</a:t>
          </a:r>
          <a:r>
            <a:rPr lang="ja-JP" altLang="ja-JP" sz="1300" b="0" i="0" baseline="0">
              <a:solidFill>
                <a:schemeClr val="dk1"/>
              </a:solidFill>
              <a:effectLst/>
              <a:latin typeface="+mn-lt"/>
              <a:ea typeface="+mn-ea"/>
              <a:cs typeface="+mn-cs"/>
            </a:rPr>
            <a:t>住民一人当たり</a:t>
          </a:r>
          <a:r>
            <a:rPr lang="ja-JP" altLang="en-US" sz="1300" b="0" i="0" baseline="0">
              <a:solidFill>
                <a:schemeClr val="dk1"/>
              </a:solidFill>
              <a:effectLst/>
              <a:latin typeface="+mn-lt"/>
              <a:ea typeface="+mn-ea"/>
              <a:cs typeface="+mn-cs"/>
            </a:rPr>
            <a:t>のコストは、昨年から４５，３１０円減少し、</a:t>
          </a:r>
          <a:r>
            <a:rPr lang="ja-JP" altLang="ja-JP" sz="1300" b="0" i="0" baseline="0">
              <a:solidFill>
                <a:schemeClr val="dk1"/>
              </a:solidFill>
              <a:effectLst/>
              <a:latin typeface="+mn-lt"/>
              <a:ea typeface="+mn-ea"/>
              <a:cs typeface="+mn-cs"/>
            </a:rPr>
            <a:t>６</a:t>
          </a:r>
          <a:r>
            <a:rPr lang="ja-JP" altLang="en-US" sz="1300" b="0" i="0" baseline="0">
              <a:solidFill>
                <a:schemeClr val="dk1"/>
              </a:solidFill>
              <a:effectLst/>
              <a:latin typeface="+mn-lt"/>
              <a:ea typeface="+mn-ea"/>
              <a:cs typeface="+mn-cs"/>
            </a:rPr>
            <a:t>１６</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２８</a:t>
          </a:r>
          <a:r>
            <a:rPr lang="ja-JP" altLang="ja-JP" sz="1300" b="0" i="0" baseline="0">
              <a:solidFill>
                <a:schemeClr val="dk1"/>
              </a:solidFill>
              <a:effectLst/>
              <a:latin typeface="+mn-lt"/>
              <a:ea typeface="+mn-ea"/>
              <a:cs typeface="+mn-cs"/>
            </a:rPr>
            <a:t>７円となっ</a:t>
          </a:r>
          <a:r>
            <a:rPr lang="ja-JP" altLang="en-US" sz="1300" b="0" i="0" baseline="0">
              <a:solidFill>
                <a:schemeClr val="dk1"/>
              </a:solidFill>
              <a:effectLst/>
              <a:latin typeface="+mn-lt"/>
              <a:ea typeface="+mn-ea"/>
              <a:cs typeface="+mn-cs"/>
            </a:rPr>
            <a:t>た</a:t>
          </a:r>
          <a:r>
            <a:rPr lang="ja-JP" altLang="ja-JP" sz="1300" b="0" i="0" baseline="0">
              <a:solidFill>
                <a:schemeClr val="dk1"/>
              </a:solidFill>
              <a:effectLst/>
              <a:latin typeface="+mn-lt"/>
              <a:ea typeface="+mn-ea"/>
              <a:cs typeface="+mn-cs"/>
            </a:rPr>
            <a:t>。</a:t>
          </a:r>
          <a:endParaRPr lang="ja-JP" altLang="ja-JP" sz="1300">
            <a:effectLst/>
          </a:endParaRPr>
        </a:p>
        <a:p>
          <a:pPr algn="l" eaLnBrk="1" fontAlgn="auto" latinLnBrk="0" hangingPunct="1"/>
          <a:r>
            <a:rPr lang="ja-JP" altLang="ja-JP" sz="1300" b="0" i="0" baseline="0">
              <a:solidFill>
                <a:schemeClr val="dk1"/>
              </a:solidFill>
              <a:effectLst/>
              <a:latin typeface="+mn-lt"/>
              <a:ea typeface="+mn-ea"/>
              <a:cs typeface="+mn-cs"/>
            </a:rPr>
            <a:t>性質別歳出の各経費は、</a:t>
          </a:r>
          <a:r>
            <a:rPr lang="ja-JP" altLang="en-US" sz="1300" b="0" i="0" baseline="0">
              <a:solidFill>
                <a:schemeClr val="dk1"/>
              </a:solidFill>
              <a:effectLst/>
              <a:latin typeface="+mn-lt"/>
              <a:ea typeface="+mn-ea"/>
              <a:cs typeface="+mn-cs"/>
            </a:rPr>
            <a:t>扶助費を除き、</a:t>
          </a:r>
          <a:r>
            <a:rPr lang="ja-JP" altLang="ja-JP" sz="1300" b="0" i="0" baseline="0">
              <a:solidFill>
                <a:schemeClr val="dk1"/>
              </a:solidFill>
              <a:effectLst/>
              <a:latin typeface="+mn-lt"/>
              <a:ea typeface="+mn-ea"/>
              <a:cs typeface="+mn-cs"/>
            </a:rPr>
            <a:t>概ね類似団体</a:t>
          </a:r>
          <a:r>
            <a:rPr lang="ja-JP" altLang="en-US" sz="1300" b="0" i="0" baseline="0">
              <a:solidFill>
                <a:schemeClr val="dk1"/>
              </a:solidFill>
              <a:effectLst/>
              <a:latin typeface="+mn-lt"/>
              <a:ea typeface="+mn-ea"/>
              <a:cs typeface="+mn-cs"/>
            </a:rPr>
            <a:t>平均</a:t>
          </a:r>
          <a:r>
            <a:rPr lang="ja-JP" altLang="ja-JP" sz="1300" b="0" i="0" baseline="0">
              <a:solidFill>
                <a:schemeClr val="dk1"/>
              </a:solidFill>
              <a:effectLst/>
              <a:latin typeface="+mn-lt"/>
              <a:ea typeface="+mn-ea"/>
              <a:cs typeface="+mn-cs"/>
            </a:rPr>
            <a:t>を下回っている。</a:t>
          </a:r>
          <a:endParaRPr lang="ja-JP" altLang="ja-JP" sz="1300">
            <a:effectLst/>
          </a:endParaRPr>
        </a:p>
        <a:p>
          <a:pPr algn="l" eaLnBrk="1" fontAlgn="auto" latinLnBrk="0" hangingPunct="1"/>
          <a:r>
            <a:rPr lang="ja-JP" altLang="ja-JP" sz="1300" b="0" i="0" baseline="0">
              <a:solidFill>
                <a:schemeClr val="dk1"/>
              </a:solidFill>
              <a:effectLst/>
              <a:latin typeface="+mn-lt"/>
              <a:ea typeface="+mn-ea"/>
              <a:cs typeface="+mn-cs"/>
            </a:rPr>
            <a:t>主な構成項目である人件費は、住民一人当たり</a:t>
          </a:r>
          <a:r>
            <a:rPr lang="ja-JP" altLang="en-US" sz="1300" b="0" i="0" baseline="0">
              <a:solidFill>
                <a:schemeClr val="dk1"/>
              </a:solidFill>
              <a:effectLst/>
              <a:latin typeface="+mn-lt"/>
              <a:ea typeface="+mn-ea"/>
              <a:cs typeface="+mn-cs"/>
            </a:rPr>
            <a:t>のコストが</a:t>
          </a:r>
          <a:r>
            <a:rPr lang="ja-JP" altLang="ja-JP" sz="1300" b="0" i="0" baseline="0">
              <a:solidFill>
                <a:schemeClr val="dk1"/>
              </a:solidFill>
              <a:effectLst/>
              <a:latin typeface="+mn-lt"/>
              <a:ea typeface="+mn-ea"/>
              <a:cs typeface="+mn-cs"/>
            </a:rPr>
            <a:t>１３</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５２６</a:t>
          </a:r>
          <a:r>
            <a:rPr lang="ja-JP" altLang="ja-JP" sz="1300" b="0" i="0" baseline="0">
              <a:solidFill>
                <a:schemeClr val="dk1"/>
              </a:solidFill>
              <a:effectLst/>
              <a:latin typeface="+mn-lt"/>
              <a:ea typeface="+mn-ea"/>
              <a:cs typeface="+mn-cs"/>
            </a:rPr>
            <a:t>円となり、平成２７年度から</a:t>
          </a:r>
          <a:r>
            <a:rPr lang="ja-JP" altLang="en-US" sz="1300" b="0" i="0" baseline="0">
              <a:solidFill>
                <a:schemeClr val="dk1"/>
              </a:solidFill>
              <a:effectLst/>
              <a:latin typeface="+mn-lt"/>
              <a:ea typeface="+mn-ea"/>
              <a:cs typeface="+mn-cs"/>
            </a:rPr>
            <a:t>１３０，０００円台を推移してしているが、</a:t>
          </a:r>
          <a:r>
            <a:rPr lang="ja-JP" altLang="ja-JP" sz="1300" b="0" i="0" baseline="0">
              <a:solidFill>
                <a:schemeClr val="dk1"/>
              </a:solidFill>
              <a:effectLst/>
              <a:latin typeface="+mn-lt"/>
              <a:ea typeface="+mn-ea"/>
              <a:cs typeface="+mn-cs"/>
            </a:rPr>
            <a:t>類似団体平均と比較してもなお低い水準にある。</a:t>
          </a:r>
          <a:endParaRPr lang="ja-JP" altLang="ja-JP" sz="1300">
            <a:effectLst/>
          </a:endParaRPr>
        </a:p>
        <a:p>
          <a:pPr algn="l" eaLnBrk="1" fontAlgn="auto" latinLnBrk="0" hangingPunct="1"/>
          <a:r>
            <a:rPr lang="ja-JP" altLang="ja-JP" sz="1300" b="0" i="0" baseline="0">
              <a:solidFill>
                <a:schemeClr val="dk1"/>
              </a:solidFill>
              <a:effectLst/>
              <a:latin typeface="+mn-lt"/>
              <a:ea typeface="+mn-ea"/>
              <a:cs typeface="+mn-cs"/>
            </a:rPr>
            <a:t>扶助費は、住民一人当たり</a:t>
          </a:r>
          <a:r>
            <a:rPr lang="ja-JP" altLang="en-US" sz="1300" b="0" i="0" baseline="0">
              <a:solidFill>
                <a:schemeClr val="dk1"/>
              </a:solidFill>
              <a:effectLst/>
              <a:latin typeface="+mn-lt"/>
              <a:ea typeface="+mn-ea"/>
              <a:cs typeface="+mn-cs"/>
            </a:rPr>
            <a:t>のコストが</a:t>
          </a:r>
          <a:r>
            <a:rPr lang="ja-JP" altLang="ja-JP" sz="1300" b="0" i="0" baseline="0">
              <a:solidFill>
                <a:schemeClr val="dk1"/>
              </a:solidFill>
              <a:effectLst/>
              <a:latin typeface="+mn-lt"/>
              <a:ea typeface="+mn-ea"/>
              <a:cs typeface="+mn-cs"/>
            </a:rPr>
            <a:t>８２，</a:t>
          </a:r>
          <a:r>
            <a:rPr lang="ja-JP" altLang="en-US" sz="1300" b="0" i="0" baseline="0">
              <a:solidFill>
                <a:schemeClr val="dk1"/>
              </a:solidFill>
              <a:effectLst/>
              <a:latin typeface="+mn-lt"/>
              <a:ea typeface="+mn-ea"/>
              <a:cs typeface="+mn-cs"/>
            </a:rPr>
            <a:t>１０５</a:t>
          </a:r>
          <a:r>
            <a:rPr lang="ja-JP" altLang="ja-JP" sz="1300" b="0" i="0" baseline="0">
              <a:solidFill>
                <a:schemeClr val="dk1"/>
              </a:solidFill>
              <a:effectLst/>
              <a:latin typeface="+mn-lt"/>
              <a:ea typeface="+mn-ea"/>
              <a:cs typeface="+mn-cs"/>
            </a:rPr>
            <a:t>円で前年度から</a:t>
          </a:r>
          <a:r>
            <a:rPr lang="ja-JP" altLang="en-US" sz="1300" b="0" i="0" baseline="0">
              <a:solidFill>
                <a:schemeClr val="dk1"/>
              </a:solidFill>
              <a:effectLst/>
              <a:latin typeface="+mn-lt"/>
              <a:ea typeface="+mn-ea"/>
              <a:cs typeface="+mn-cs"/>
            </a:rPr>
            <a:t>８３９円わずかに減少</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たが</a:t>
          </a:r>
          <a:r>
            <a:rPr lang="ja-JP" altLang="ja-JP" sz="1300" b="0" i="0" baseline="0">
              <a:solidFill>
                <a:schemeClr val="dk1"/>
              </a:solidFill>
              <a:effectLst/>
              <a:latin typeface="+mn-lt"/>
              <a:ea typeface="+mn-ea"/>
              <a:cs typeface="+mn-cs"/>
            </a:rPr>
            <a:t>、類似団体平均を</a:t>
          </a:r>
          <a:r>
            <a:rPr lang="ja-JP" altLang="en-US" sz="1300" b="0" i="0" baseline="0">
              <a:solidFill>
                <a:schemeClr val="dk1"/>
              </a:solidFill>
              <a:effectLst/>
              <a:latin typeface="+mn-lt"/>
              <a:ea typeface="+mn-ea"/>
              <a:cs typeface="+mn-cs"/>
            </a:rPr>
            <a:t>大きく</a:t>
          </a:r>
          <a:r>
            <a:rPr lang="ja-JP" altLang="ja-JP" sz="1300" b="0" i="0" baseline="0">
              <a:solidFill>
                <a:schemeClr val="dk1"/>
              </a:solidFill>
              <a:effectLst/>
              <a:latin typeface="+mn-lt"/>
              <a:ea typeface="+mn-ea"/>
              <a:cs typeface="+mn-cs"/>
            </a:rPr>
            <a:t>上回っている。主な要因は、</a:t>
          </a:r>
          <a:r>
            <a:rPr lang="ja-JP" altLang="ja-JP" sz="1300" b="0" i="0">
              <a:solidFill>
                <a:schemeClr val="dk1"/>
              </a:solidFill>
              <a:effectLst/>
              <a:latin typeface="+mn-lt"/>
              <a:ea typeface="+mn-ea"/>
              <a:cs typeface="+mn-cs"/>
            </a:rPr>
            <a:t>障害福祉サービス費や保育所運営費の負担が</a:t>
          </a:r>
          <a:r>
            <a:rPr lang="ja-JP" altLang="en-US" sz="1300" b="0" i="0">
              <a:solidFill>
                <a:schemeClr val="dk1"/>
              </a:solidFill>
              <a:effectLst/>
              <a:latin typeface="+mn-lt"/>
              <a:ea typeface="+mn-ea"/>
              <a:cs typeface="+mn-cs"/>
            </a:rPr>
            <a:t>大きなウエイトを占めるためである</a:t>
          </a:r>
          <a:r>
            <a:rPr lang="ja-JP" altLang="ja-JP" sz="1300" b="0" i="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 </a:t>
          </a:r>
          <a:endParaRPr lang="ja-JP" altLang="ja-JP" sz="1300">
            <a:effectLst/>
          </a:endParaRPr>
        </a:p>
        <a:p>
          <a:pPr algn="l" eaLnBrk="1" fontAlgn="auto" latinLnBrk="0" hangingPunct="1"/>
          <a:r>
            <a:rPr lang="ja-JP" altLang="ja-JP" sz="1300" b="0" i="0" baseline="0">
              <a:solidFill>
                <a:schemeClr val="dk1"/>
              </a:solidFill>
              <a:effectLst/>
              <a:latin typeface="+mn-lt"/>
              <a:ea typeface="+mn-ea"/>
              <a:cs typeface="+mn-cs"/>
            </a:rPr>
            <a:t>普通建設事業費は、住民一人当たり</a:t>
          </a:r>
          <a:r>
            <a:rPr lang="ja-JP" altLang="en-US" sz="1300" b="0" i="0" baseline="0">
              <a:solidFill>
                <a:schemeClr val="dk1"/>
              </a:solidFill>
              <a:effectLst/>
              <a:latin typeface="+mn-lt"/>
              <a:ea typeface="+mn-ea"/>
              <a:cs typeface="+mn-cs"/>
            </a:rPr>
            <a:t>コストが１０８，２１５</a:t>
          </a:r>
          <a:r>
            <a:rPr lang="ja-JP" altLang="ja-JP" sz="1300" b="0" i="0" baseline="0">
              <a:solidFill>
                <a:schemeClr val="dk1"/>
              </a:solidFill>
              <a:effectLst/>
              <a:latin typeface="+mn-lt"/>
              <a:ea typeface="+mn-ea"/>
              <a:cs typeface="+mn-cs"/>
            </a:rPr>
            <a:t>円</a:t>
          </a:r>
          <a:r>
            <a:rPr lang="ja-JP" altLang="en-US" sz="1300" b="0" i="0" baseline="0">
              <a:solidFill>
                <a:schemeClr val="dk1"/>
              </a:solidFill>
              <a:effectLst/>
              <a:latin typeface="+mn-lt"/>
              <a:ea typeface="+mn-ea"/>
              <a:cs typeface="+mn-cs"/>
            </a:rPr>
            <a:t>で前年度から２４，９０８円減少している。要因は、新規整備がなかった事とコニュニティセンター建設工事や温泉センター改修工事の減</a:t>
          </a:r>
          <a:r>
            <a:rPr lang="ja-JP" altLang="ja-JP" sz="1300" b="0" i="0" baseline="0">
              <a:solidFill>
                <a:schemeClr val="dk1"/>
              </a:solidFill>
              <a:effectLst/>
              <a:latin typeface="+mn-lt"/>
              <a:ea typeface="+mn-ea"/>
              <a:cs typeface="+mn-cs"/>
            </a:rPr>
            <a:t>である。</a:t>
          </a:r>
          <a:endParaRPr lang="ja-JP" altLang="ja-JP" sz="1300">
            <a:effectLst/>
          </a:endParaRPr>
        </a:p>
        <a:p>
          <a:pPr algn="l"/>
          <a:r>
            <a:rPr lang="ja-JP" altLang="en-US" sz="1300" b="0" i="0" baseline="0">
              <a:solidFill>
                <a:schemeClr val="dk1"/>
              </a:solidFill>
              <a:effectLst/>
              <a:latin typeface="+mn-lt"/>
              <a:ea typeface="+mn-ea"/>
              <a:cs typeface="+mn-cs"/>
            </a:rPr>
            <a:t>積立金</a:t>
          </a:r>
          <a:r>
            <a:rPr lang="ja-JP" altLang="ja-JP" sz="1300" b="0" i="0" baseline="0">
              <a:solidFill>
                <a:schemeClr val="dk1"/>
              </a:solidFill>
              <a:effectLst/>
              <a:latin typeface="+mn-lt"/>
              <a:ea typeface="+mn-ea"/>
              <a:cs typeface="+mn-cs"/>
            </a:rPr>
            <a:t>は、住民一人当たり</a:t>
          </a:r>
          <a:r>
            <a:rPr lang="ja-JP" altLang="en-US" sz="1300" b="0" i="0" baseline="0">
              <a:solidFill>
                <a:schemeClr val="dk1"/>
              </a:solidFill>
              <a:effectLst/>
              <a:latin typeface="+mn-lt"/>
              <a:ea typeface="+mn-ea"/>
              <a:cs typeface="+mn-cs"/>
            </a:rPr>
            <a:t>コストが２，７１４</a:t>
          </a:r>
          <a:r>
            <a:rPr lang="ja-JP" altLang="ja-JP" sz="1300" b="0" i="0" baseline="0">
              <a:solidFill>
                <a:schemeClr val="dk1"/>
              </a:solidFill>
              <a:effectLst/>
              <a:latin typeface="+mn-lt"/>
              <a:ea typeface="+mn-ea"/>
              <a:cs typeface="+mn-cs"/>
            </a:rPr>
            <a:t>円</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、前年度</a:t>
          </a:r>
          <a:r>
            <a:rPr lang="ja-JP" altLang="en-US" sz="1300" b="0" i="0" baseline="0">
              <a:solidFill>
                <a:schemeClr val="dk1"/>
              </a:solidFill>
              <a:effectLst/>
              <a:latin typeface="+mn-lt"/>
              <a:ea typeface="+mn-ea"/>
              <a:cs typeface="+mn-cs"/>
            </a:rPr>
            <a:t>から２６，６２０円</a:t>
          </a:r>
          <a:r>
            <a:rPr lang="ja-JP" altLang="ja-JP" sz="1300" b="0" i="0" baseline="0">
              <a:solidFill>
                <a:schemeClr val="dk1"/>
              </a:solidFill>
              <a:effectLst/>
              <a:latin typeface="+mn-lt"/>
              <a:ea typeface="+mn-ea"/>
              <a:cs typeface="+mn-cs"/>
            </a:rPr>
            <a:t>減少している</a:t>
          </a:r>
          <a:r>
            <a:rPr lang="ja-JP" altLang="en-US" sz="1300" b="0" i="0" baseline="0">
              <a:solidFill>
                <a:schemeClr val="dk1"/>
              </a:solidFill>
              <a:effectLst/>
              <a:latin typeface="+mn-lt"/>
              <a:ea typeface="+mn-ea"/>
              <a:cs typeface="+mn-cs"/>
            </a:rPr>
            <a:t>。類似団体平均と比較しても大きく下回った。これは、大きな基金積立を行わなかったためである</a:t>
          </a:r>
          <a:r>
            <a:rPr lang="ja-JP" altLang="ja-JP" sz="13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
4,686
34.07
3,147,408
2,891,617
142,686
1,923,126
2,235,142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54187</xdr:rowOff>
    </xdr:from>
    <xdr:to>
      <xdr:col>24</xdr:col>
      <xdr:colOff>63500</xdr:colOff>
      <xdr:row>38</xdr:row>
      <xdr:rowOff>59886</xdr:rowOff>
    </xdr:to>
    <xdr:cxnSp macro="">
      <xdr:nvCxnSpPr>
        <xdr:cNvPr id="62" name="直線コネクタ 61"/>
        <xdr:cNvCxnSpPr/>
      </xdr:nvCxnSpPr>
      <xdr:spPr>
        <a:xfrm>
          <a:off x="3797300" y="6569287"/>
          <a:ext cx="8382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26560</xdr:rowOff>
    </xdr:from>
    <xdr:to>
      <xdr:col>19</xdr:col>
      <xdr:colOff>177800</xdr:colOff>
      <xdr:row>38</xdr:row>
      <xdr:rowOff>54187</xdr:rowOff>
    </xdr:to>
    <xdr:cxnSp macro="">
      <xdr:nvCxnSpPr>
        <xdr:cNvPr id="65" name="直線コネクタ 64"/>
        <xdr:cNvCxnSpPr/>
      </xdr:nvCxnSpPr>
      <xdr:spPr>
        <a:xfrm>
          <a:off x="2908300" y="6541660"/>
          <a:ext cx="889000" cy="2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25367</xdr:rowOff>
    </xdr:from>
    <xdr:to>
      <xdr:col>15</xdr:col>
      <xdr:colOff>50800</xdr:colOff>
      <xdr:row>38</xdr:row>
      <xdr:rowOff>26560</xdr:rowOff>
    </xdr:to>
    <xdr:cxnSp macro="">
      <xdr:nvCxnSpPr>
        <xdr:cNvPr id="68" name="直線コネクタ 67"/>
        <xdr:cNvCxnSpPr/>
      </xdr:nvCxnSpPr>
      <xdr:spPr>
        <a:xfrm>
          <a:off x="2019300" y="6540467"/>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91790</xdr:rowOff>
    </xdr:from>
    <xdr:to>
      <xdr:col>15</xdr:col>
      <xdr:colOff>101600</xdr:colOff>
      <xdr:row>38</xdr:row>
      <xdr:rowOff>21940</xdr:rowOff>
    </xdr:to>
    <xdr:sp macro="" textlink="">
      <xdr:nvSpPr>
        <xdr:cNvPr id="69" name="フローチャート: 判断 68"/>
        <xdr:cNvSpPr/>
      </xdr:nvSpPr>
      <xdr:spPr>
        <a:xfrm>
          <a:off x="2857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38467</xdr:rowOff>
    </xdr:from>
    <xdr:ext cx="534377" cy="259045"/>
    <xdr:sp macro="" textlink="">
      <xdr:nvSpPr>
        <xdr:cNvPr id="70" name="テキスト ボックス 69"/>
        <xdr:cNvSpPr txBox="1"/>
      </xdr:nvSpPr>
      <xdr:spPr>
        <a:xfrm>
          <a:off x="2641111" y="62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25367</xdr:rowOff>
    </xdr:from>
    <xdr:to>
      <xdr:col>10</xdr:col>
      <xdr:colOff>114300</xdr:colOff>
      <xdr:row>38</xdr:row>
      <xdr:rowOff>29188</xdr:rowOff>
    </xdr:to>
    <xdr:cxnSp macro="">
      <xdr:nvCxnSpPr>
        <xdr:cNvPr id="71" name="直線コネクタ 70"/>
        <xdr:cNvCxnSpPr/>
      </xdr:nvCxnSpPr>
      <xdr:spPr>
        <a:xfrm flipV="1">
          <a:off x="1130300" y="6540467"/>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39898</xdr:rowOff>
    </xdr:from>
    <xdr:to>
      <xdr:col>10</xdr:col>
      <xdr:colOff>165100</xdr:colOff>
      <xdr:row>38</xdr:row>
      <xdr:rowOff>141498</xdr:rowOff>
    </xdr:to>
    <xdr:sp macro="" textlink="">
      <xdr:nvSpPr>
        <xdr:cNvPr id="72" name="フローチャート: 判断 71"/>
        <xdr:cNvSpPr/>
      </xdr:nvSpPr>
      <xdr:spPr>
        <a:xfrm>
          <a:off x="1968500" y="6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132625</xdr:rowOff>
    </xdr:from>
    <xdr:ext cx="534377" cy="259045"/>
    <xdr:sp macro="" textlink="">
      <xdr:nvSpPr>
        <xdr:cNvPr id="73" name="テキスト ボックス 72"/>
        <xdr:cNvSpPr txBox="1"/>
      </xdr:nvSpPr>
      <xdr:spPr>
        <a:xfrm>
          <a:off x="1752111" y="66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46151</xdr:rowOff>
    </xdr:from>
    <xdr:to>
      <xdr:col>6</xdr:col>
      <xdr:colOff>38100</xdr:colOff>
      <xdr:row>38</xdr:row>
      <xdr:rowOff>147751</xdr:rowOff>
    </xdr:to>
    <xdr:sp macro="" textlink="">
      <xdr:nvSpPr>
        <xdr:cNvPr id="74" name="フローチャート: 判断 73"/>
        <xdr:cNvSpPr/>
      </xdr:nvSpPr>
      <xdr:spPr>
        <a:xfrm>
          <a:off x="1079500" y="65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138878</xdr:rowOff>
    </xdr:from>
    <xdr:ext cx="534377" cy="259045"/>
    <xdr:sp macro="" textlink="">
      <xdr:nvSpPr>
        <xdr:cNvPr id="75" name="テキスト ボックス 74"/>
        <xdr:cNvSpPr txBox="1"/>
      </xdr:nvSpPr>
      <xdr:spPr>
        <a:xfrm>
          <a:off x="863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9086</xdr:rowOff>
    </xdr:from>
    <xdr:to>
      <xdr:col>24</xdr:col>
      <xdr:colOff>114300</xdr:colOff>
      <xdr:row>38</xdr:row>
      <xdr:rowOff>110686</xdr:rowOff>
    </xdr:to>
    <xdr:sp macro="" textlink="">
      <xdr:nvSpPr>
        <xdr:cNvPr id="81" name="楕円 80"/>
        <xdr:cNvSpPr/>
      </xdr:nvSpPr>
      <xdr:spPr>
        <a:xfrm>
          <a:off x="4584700" y="65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103642</xdr:rowOff>
    </xdr:from>
    <xdr:ext cx="534377" cy="259045"/>
    <xdr:sp macro="" textlink="">
      <xdr:nvSpPr>
        <xdr:cNvPr id="82" name="議会費該当値テキスト"/>
        <xdr:cNvSpPr txBox="1"/>
      </xdr:nvSpPr>
      <xdr:spPr>
        <a:xfrm>
          <a:off x="4686300" y="64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3387</xdr:rowOff>
    </xdr:from>
    <xdr:to>
      <xdr:col>20</xdr:col>
      <xdr:colOff>38100</xdr:colOff>
      <xdr:row>38</xdr:row>
      <xdr:rowOff>104987</xdr:rowOff>
    </xdr:to>
    <xdr:sp macro="" textlink="">
      <xdr:nvSpPr>
        <xdr:cNvPr id="83" name="楕円 82"/>
        <xdr:cNvSpPr/>
      </xdr:nvSpPr>
      <xdr:spPr>
        <a:xfrm>
          <a:off x="3746500" y="65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96114</xdr:rowOff>
    </xdr:from>
    <xdr:ext cx="534377" cy="259045"/>
    <xdr:sp macro="" textlink="">
      <xdr:nvSpPr>
        <xdr:cNvPr id="84" name="テキスト ボックス 83"/>
        <xdr:cNvSpPr txBox="1"/>
      </xdr:nvSpPr>
      <xdr:spPr>
        <a:xfrm>
          <a:off x="3530111" y="661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147209</xdr:rowOff>
    </xdr:from>
    <xdr:to>
      <xdr:col>15</xdr:col>
      <xdr:colOff>101600</xdr:colOff>
      <xdr:row>38</xdr:row>
      <xdr:rowOff>77360</xdr:rowOff>
    </xdr:to>
    <xdr:sp macro="" textlink="">
      <xdr:nvSpPr>
        <xdr:cNvPr id="85" name="楕円 84"/>
        <xdr:cNvSpPr/>
      </xdr:nvSpPr>
      <xdr:spPr>
        <a:xfrm>
          <a:off x="2857500" y="64908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68487</xdr:rowOff>
    </xdr:from>
    <xdr:ext cx="534377" cy="259045"/>
    <xdr:sp macro="" textlink="">
      <xdr:nvSpPr>
        <xdr:cNvPr id="86" name="テキスト ボックス 85"/>
        <xdr:cNvSpPr txBox="1"/>
      </xdr:nvSpPr>
      <xdr:spPr>
        <a:xfrm>
          <a:off x="2641111" y="65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146017</xdr:rowOff>
    </xdr:from>
    <xdr:to>
      <xdr:col>10</xdr:col>
      <xdr:colOff>165100</xdr:colOff>
      <xdr:row>38</xdr:row>
      <xdr:rowOff>76167</xdr:rowOff>
    </xdr:to>
    <xdr:sp macro="" textlink="">
      <xdr:nvSpPr>
        <xdr:cNvPr id="87" name="楕円 86"/>
        <xdr:cNvSpPr/>
      </xdr:nvSpPr>
      <xdr:spPr>
        <a:xfrm>
          <a:off x="1968500" y="64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92694</xdr:rowOff>
    </xdr:from>
    <xdr:ext cx="534377" cy="259045"/>
    <xdr:sp macro="" textlink="">
      <xdr:nvSpPr>
        <xdr:cNvPr id="88" name="テキスト ボックス 87"/>
        <xdr:cNvSpPr txBox="1"/>
      </xdr:nvSpPr>
      <xdr:spPr>
        <a:xfrm>
          <a:off x="1752111" y="62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149838</xdr:rowOff>
    </xdr:from>
    <xdr:to>
      <xdr:col>6</xdr:col>
      <xdr:colOff>38100</xdr:colOff>
      <xdr:row>38</xdr:row>
      <xdr:rowOff>79988</xdr:rowOff>
    </xdr:to>
    <xdr:sp macro="" textlink="">
      <xdr:nvSpPr>
        <xdr:cNvPr id="89" name="楕円 88"/>
        <xdr:cNvSpPr/>
      </xdr:nvSpPr>
      <xdr:spPr>
        <a:xfrm>
          <a:off x="1079500" y="64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96515</xdr:rowOff>
    </xdr:from>
    <xdr:ext cx="534377" cy="259045"/>
    <xdr:sp macro="" textlink="">
      <xdr:nvSpPr>
        <xdr:cNvPr id="90" name="テキスト ボックス 89"/>
        <xdr:cNvSpPr txBox="1"/>
      </xdr:nvSpPr>
      <xdr:spPr>
        <a:xfrm>
          <a:off x="863111" y="626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99747</xdr:rowOff>
    </xdr:from>
    <xdr:to>
      <xdr:col>24</xdr:col>
      <xdr:colOff>63500</xdr:colOff>
      <xdr:row>58</xdr:row>
      <xdr:rowOff>154921</xdr:rowOff>
    </xdr:to>
    <xdr:cxnSp macro="">
      <xdr:nvCxnSpPr>
        <xdr:cNvPr id="123" name="直線コネクタ 122"/>
        <xdr:cNvCxnSpPr/>
      </xdr:nvCxnSpPr>
      <xdr:spPr>
        <a:xfrm>
          <a:off x="3797300" y="10043847"/>
          <a:ext cx="838200" cy="5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74125</xdr:rowOff>
    </xdr:from>
    <xdr:to>
      <xdr:col>19</xdr:col>
      <xdr:colOff>177800</xdr:colOff>
      <xdr:row>58</xdr:row>
      <xdr:rowOff>99747</xdr:rowOff>
    </xdr:to>
    <xdr:cxnSp macro="">
      <xdr:nvCxnSpPr>
        <xdr:cNvPr id="126" name="直線コネクタ 125"/>
        <xdr:cNvCxnSpPr/>
      </xdr:nvCxnSpPr>
      <xdr:spPr>
        <a:xfrm>
          <a:off x="2908300" y="10018225"/>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74125</xdr:rowOff>
    </xdr:from>
    <xdr:to>
      <xdr:col>15</xdr:col>
      <xdr:colOff>50800</xdr:colOff>
      <xdr:row>58</xdr:row>
      <xdr:rowOff>155209</xdr:rowOff>
    </xdr:to>
    <xdr:cxnSp macro="">
      <xdr:nvCxnSpPr>
        <xdr:cNvPr id="129" name="直線コネクタ 128"/>
        <xdr:cNvCxnSpPr/>
      </xdr:nvCxnSpPr>
      <xdr:spPr>
        <a:xfrm flipV="1">
          <a:off x="2019300" y="10018225"/>
          <a:ext cx="889000" cy="8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52405</xdr:rowOff>
    </xdr:from>
    <xdr:to>
      <xdr:col>15</xdr:col>
      <xdr:colOff>101600</xdr:colOff>
      <xdr:row>57</xdr:row>
      <xdr:rowOff>154005</xdr:rowOff>
    </xdr:to>
    <xdr:sp macro="" textlink="">
      <xdr:nvSpPr>
        <xdr:cNvPr id="130" name="フローチャート: 判断 129"/>
        <xdr:cNvSpPr/>
      </xdr:nvSpPr>
      <xdr:spPr>
        <a:xfrm>
          <a:off x="2857500" y="982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170532</xdr:rowOff>
    </xdr:from>
    <xdr:ext cx="599010" cy="259045"/>
    <xdr:sp macro="" textlink="">
      <xdr:nvSpPr>
        <xdr:cNvPr id="131" name="テキスト ボックス 130"/>
        <xdr:cNvSpPr txBox="1"/>
      </xdr:nvSpPr>
      <xdr:spPr>
        <a:xfrm>
          <a:off x="2608795" y="96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138529</xdr:rowOff>
    </xdr:from>
    <xdr:to>
      <xdr:col>10</xdr:col>
      <xdr:colOff>114300</xdr:colOff>
      <xdr:row>58</xdr:row>
      <xdr:rowOff>155209</xdr:rowOff>
    </xdr:to>
    <xdr:cxnSp macro="">
      <xdr:nvCxnSpPr>
        <xdr:cNvPr id="132" name="直線コネクタ 131"/>
        <xdr:cNvCxnSpPr/>
      </xdr:nvCxnSpPr>
      <xdr:spPr>
        <a:xfrm>
          <a:off x="1130300" y="10082629"/>
          <a:ext cx="889000" cy="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41647</xdr:rowOff>
    </xdr:from>
    <xdr:to>
      <xdr:col>10</xdr:col>
      <xdr:colOff>165100</xdr:colOff>
      <xdr:row>58</xdr:row>
      <xdr:rowOff>143247</xdr:rowOff>
    </xdr:to>
    <xdr:sp macro="" textlink="">
      <xdr:nvSpPr>
        <xdr:cNvPr id="133" name="フローチャート: 判断 132"/>
        <xdr:cNvSpPr/>
      </xdr:nvSpPr>
      <xdr:spPr>
        <a:xfrm>
          <a:off x="1968500" y="998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159774</xdr:rowOff>
    </xdr:from>
    <xdr:ext cx="599010" cy="259045"/>
    <xdr:sp macro="" textlink="">
      <xdr:nvSpPr>
        <xdr:cNvPr id="134" name="テキスト ボックス 133"/>
        <xdr:cNvSpPr txBox="1"/>
      </xdr:nvSpPr>
      <xdr:spPr>
        <a:xfrm>
          <a:off x="1719795" y="976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24743</xdr:rowOff>
    </xdr:from>
    <xdr:to>
      <xdr:col>6</xdr:col>
      <xdr:colOff>38100</xdr:colOff>
      <xdr:row>58</xdr:row>
      <xdr:rowOff>126343</xdr:rowOff>
    </xdr:to>
    <xdr:sp macro="" textlink="">
      <xdr:nvSpPr>
        <xdr:cNvPr id="135" name="フローチャート: 判断 134"/>
        <xdr:cNvSpPr/>
      </xdr:nvSpPr>
      <xdr:spPr>
        <a:xfrm>
          <a:off x="1079500" y="996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142870</xdr:rowOff>
    </xdr:from>
    <xdr:ext cx="599010" cy="259045"/>
    <xdr:sp macro="" textlink="">
      <xdr:nvSpPr>
        <xdr:cNvPr id="136" name="テキスト ボックス 135"/>
        <xdr:cNvSpPr txBox="1"/>
      </xdr:nvSpPr>
      <xdr:spPr>
        <a:xfrm>
          <a:off x="830795" y="97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104121</xdr:rowOff>
    </xdr:from>
    <xdr:to>
      <xdr:col>24</xdr:col>
      <xdr:colOff>114300</xdr:colOff>
      <xdr:row>59</xdr:row>
      <xdr:rowOff>34271</xdr:rowOff>
    </xdr:to>
    <xdr:sp macro="" textlink="">
      <xdr:nvSpPr>
        <xdr:cNvPr id="142" name="楕円 141"/>
        <xdr:cNvSpPr/>
      </xdr:nvSpPr>
      <xdr:spPr>
        <a:xfrm>
          <a:off x="4584700" y="100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19048</xdr:rowOff>
    </xdr:from>
    <xdr:ext cx="599010" cy="259045"/>
    <xdr:sp macro="" textlink="">
      <xdr:nvSpPr>
        <xdr:cNvPr id="143" name="総務費該当値テキスト"/>
        <xdr:cNvSpPr txBox="1"/>
      </xdr:nvSpPr>
      <xdr:spPr>
        <a:xfrm>
          <a:off x="4686300" y="996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48947</xdr:rowOff>
    </xdr:from>
    <xdr:to>
      <xdr:col>20</xdr:col>
      <xdr:colOff>38100</xdr:colOff>
      <xdr:row>58</xdr:row>
      <xdr:rowOff>150547</xdr:rowOff>
    </xdr:to>
    <xdr:sp macro="" textlink="">
      <xdr:nvSpPr>
        <xdr:cNvPr id="144" name="楕円 143"/>
        <xdr:cNvSpPr/>
      </xdr:nvSpPr>
      <xdr:spPr>
        <a:xfrm>
          <a:off x="3746500" y="99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141674</xdr:rowOff>
    </xdr:from>
    <xdr:ext cx="599010" cy="259045"/>
    <xdr:sp macro="" textlink="">
      <xdr:nvSpPr>
        <xdr:cNvPr id="145" name="テキスト ボックス 144"/>
        <xdr:cNvSpPr txBox="1"/>
      </xdr:nvSpPr>
      <xdr:spPr>
        <a:xfrm>
          <a:off x="3497795" y="1008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23325</xdr:rowOff>
    </xdr:from>
    <xdr:to>
      <xdr:col>15</xdr:col>
      <xdr:colOff>101600</xdr:colOff>
      <xdr:row>58</xdr:row>
      <xdr:rowOff>124925</xdr:rowOff>
    </xdr:to>
    <xdr:sp macro="" textlink="">
      <xdr:nvSpPr>
        <xdr:cNvPr id="146" name="楕円 145"/>
        <xdr:cNvSpPr/>
      </xdr:nvSpPr>
      <xdr:spPr>
        <a:xfrm>
          <a:off x="2857500" y="99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116052</xdr:rowOff>
    </xdr:from>
    <xdr:ext cx="599010" cy="259045"/>
    <xdr:sp macro="" textlink="">
      <xdr:nvSpPr>
        <xdr:cNvPr id="147" name="テキスト ボックス 146"/>
        <xdr:cNvSpPr txBox="1"/>
      </xdr:nvSpPr>
      <xdr:spPr>
        <a:xfrm>
          <a:off x="2608795" y="1006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104409</xdr:rowOff>
    </xdr:from>
    <xdr:to>
      <xdr:col>10</xdr:col>
      <xdr:colOff>165100</xdr:colOff>
      <xdr:row>59</xdr:row>
      <xdr:rowOff>34559</xdr:rowOff>
    </xdr:to>
    <xdr:sp macro="" textlink="">
      <xdr:nvSpPr>
        <xdr:cNvPr id="148" name="楕円 147"/>
        <xdr:cNvSpPr/>
      </xdr:nvSpPr>
      <xdr:spPr>
        <a:xfrm>
          <a:off x="1968500" y="1004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25686</xdr:rowOff>
    </xdr:from>
    <xdr:ext cx="599010" cy="259045"/>
    <xdr:sp macro="" textlink="">
      <xdr:nvSpPr>
        <xdr:cNvPr id="149" name="テキスト ボックス 148"/>
        <xdr:cNvSpPr txBox="1"/>
      </xdr:nvSpPr>
      <xdr:spPr>
        <a:xfrm>
          <a:off x="1719795" y="101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87729</xdr:rowOff>
    </xdr:from>
    <xdr:to>
      <xdr:col>6</xdr:col>
      <xdr:colOff>38100</xdr:colOff>
      <xdr:row>59</xdr:row>
      <xdr:rowOff>17879</xdr:rowOff>
    </xdr:to>
    <xdr:sp macro="" textlink="">
      <xdr:nvSpPr>
        <xdr:cNvPr id="150" name="楕円 149"/>
        <xdr:cNvSpPr/>
      </xdr:nvSpPr>
      <xdr:spPr>
        <a:xfrm>
          <a:off x="1079500" y="100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9006</xdr:rowOff>
    </xdr:from>
    <xdr:ext cx="599010" cy="259045"/>
    <xdr:sp macro="" textlink="">
      <xdr:nvSpPr>
        <xdr:cNvPr id="151" name="テキスト ボックス 150"/>
        <xdr:cNvSpPr txBox="1"/>
      </xdr:nvSpPr>
      <xdr:spPr>
        <a:xfrm>
          <a:off x="830795" y="101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82863</xdr:rowOff>
    </xdr:from>
    <xdr:to>
      <xdr:col>24</xdr:col>
      <xdr:colOff>63500</xdr:colOff>
      <xdr:row>78</xdr:row>
      <xdr:rowOff>83338</xdr:rowOff>
    </xdr:to>
    <xdr:cxnSp macro="">
      <xdr:nvCxnSpPr>
        <xdr:cNvPr id="182" name="直線コネクタ 181"/>
        <xdr:cNvCxnSpPr/>
      </xdr:nvCxnSpPr>
      <xdr:spPr>
        <a:xfrm flipV="1">
          <a:off x="3797300" y="13455963"/>
          <a:ext cx="8382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83338</xdr:rowOff>
    </xdr:from>
    <xdr:to>
      <xdr:col>19</xdr:col>
      <xdr:colOff>177800</xdr:colOff>
      <xdr:row>78</xdr:row>
      <xdr:rowOff>86381</xdr:rowOff>
    </xdr:to>
    <xdr:cxnSp macro="">
      <xdr:nvCxnSpPr>
        <xdr:cNvPr id="185" name="直線コネクタ 184"/>
        <xdr:cNvCxnSpPr/>
      </xdr:nvCxnSpPr>
      <xdr:spPr>
        <a:xfrm flipV="1">
          <a:off x="2908300" y="13456438"/>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86381</xdr:rowOff>
    </xdr:from>
    <xdr:to>
      <xdr:col>15</xdr:col>
      <xdr:colOff>50800</xdr:colOff>
      <xdr:row>78</xdr:row>
      <xdr:rowOff>95731</xdr:rowOff>
    </xdr:to>
    <xdr:cxnSp macro="">
      <xdr:nvCxnSpPr>
        <xdr:cNvPr id="188" name="直線コネクタ 187"/>
        <xdr:cNvCxnSpPr/>
      </xdr:nvCxnSpPr>
      <xdr:spPr>
        <a:xfrm flipV="1">
          <a:off x="2019300" y="13459481"/>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165182</xdr:rowOff>
    </xdr:from>
    <xdr:to>
      <xdr:col>15</xdr:col>
      <xdr:colOff>101600</xdr:colOff>
      <xdr:row>78</xdr:row>
      <xdr:rowOff>95332</xdr:rowOff>
    </xdr:to>
    <xdr:sp macro="" textlink="">
      <xdr:nvSpPr>
        <xdr:cNvPr id="189" name="フローチャート: 判断 188"/>
        <xdr:cNvSpPr/>
      </xdr:nvSpPr>
      <xdr:spPr>
        <a:xfrm>
          <a:off x="2857500" y="1336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111859</xdr:rowOff>
    </xdr:from>
    <xdr:ext cx="599010" cy="259045"/>
    <xdr:sp macro="" textlink="">
      <xdr:nvSpPr>
        <xdr:cNvPr id="190" name="テキスト ボックス 189"/>
        <xdr:cNvSpPr txBox="1"/>
      </xdr:nvSpPr>
      <xdr:spPr>
        <a:xfrm>
          <a:off x="2608795" y="1314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95731</xdr:rowOff>
    </xdr:from>
    <xdr:to>
      <xdr:col>10</xdr:col>
      <xdr:colOff>114300</xdr:colOff>
      <xdr:row>78</xdr:row>
      <xdr:rowOff>109142</xdr:rowOff>
    </xdr:to>
    <xdr:cxnSp macro="">
      <xdr:nvCxnSpPr>
        <xdr:cNvPr id="191" name="直線コネクタ 190"/>
        <xdr:cNvCxnSpPr/>
      </xdr:nvCxnSpPr>
      <xdr:spPr>
        <a:xfrm flipV="1">
          <a:off x="1130300" y="13468831"/>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31387</xdr:rowOff>
    </xdr:from>
    <xdr:to>
      <xdr:col>10</xdr:col>
      <xdr:colOff>165100</xdr:colOff>
      <xdr:row>78</xdr:row>
      <xdr:rowOff>132987</xdr:rowOff>
    </xdr:to>
    <xdr:sp macro="" textlink="">
      <xdr:nvSpPr>
        <xdr:cNvPr id="192" name="フローチャート: 判断 191"/>
        <xdr:cNvSpPr/>
      </xdr:nvSpPr>
      <xdr:spPr>
        <a:xfrm>
          <a:off x="1968500" y="134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149514</xdr:rowOff>
    </xdr:from>
    <xdr:ext cx="599010" cy="259045"/>
    <xdr:sp macro="" textlink="">
      <xdr:nvSpPr>
        <xdr:cNvPr id="193" name="テキスト ボックス 192"/>
        <xdr:cNvSpPr txBox="1"/>
      </xdr:nvSpPr>
      <xdr:spPr>
        <a:xfrm>
          <a:off x="1719795" y="1317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45067</xdr:rowOff>
    </xdr:from>
    <xdr:to>
      <xdr:col>6</xdr:col>
      <xdr:colOff>38100</xdr:colOff>
      <xdr:row>78</xdr:row>
      <xdr:rowOff>146667</xdr:rowOff>
    </xdr:to>
    <xdr:sp macro="" textlink="">
      <xdr:nvSpPr>
        <xdr:cNvPr id="194" name="フローチャート: 判断 193"/>
        <xdr:cNvSpPr/>
      </xdr:nvSpPr>
      <xdr:spPr>
        <a:xfrm>
          <a:off x="1079500" y="1341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163194</xdr:rowOff>
    </xdr:from>
    <xdr:ext cx="599010" cy="259045"/>
    <xdr:sp macro="" textlink="">
      <xdr:nvSpPr>
        <xdr:cNvPr id="195" name="テキスト ボックス 194"/>
        <xdr:cNvSpPr txBox="1"/>
      </xdr:nvSpPr>
      <xdr:spPr>
        <a:xfrm>
          <a:off x="830795" y="1319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32063</xdr:rowOff>
    </xdr:from>
    <xdr:to>
      <xdr:col>24</xdr:col>
      <xdr:colOff>114300</xdr:colOff>
      <xdr:row>78</xdr:row>
      <xdr:rowOff>133663</xdr:rowOff>
    </xdr:to>
    <xdr:sp macro="" textlink="">
      <xdr:nvSpPr>
        <xdr:cNvPr id="201" name="楕円 200"/>
        <xdr:cNvSpPr/>
      </xdr:nvSpPr>
      <xdr:spPr>
        <a:xfrm>
          <a:off x="4584700" y="134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32538</xdr:rowOff>
    </xdr:from>
    <xdr:to>
      <xdr:col>20</xdr:col>
      <xdr:colOff>38100</xdr:colOff>
      <xdr:row>78</xdr:row>
      <xdr:rowOff>134138</xdr:rowOff>
    </xdr:to>
    <xdr:sp macro="" textlink="">
      <xdr:nvSpPr>
        <xdr:cNvPr id="203" name="楕円 202"/>
        <xdr:cNvSpPr/>
      </xdr:nvSpPr>
      <xdr:spPr>
        <a:xfrm>
          <a:off x="3746500" y="13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125265</xdr:rowOff>
    </xdr:from>
    <xdr:ext cx="599010" cy="259045"/>
    <xdr:sp macro="" textlink="">
      <xdr:nvSpPr>
        <xdr:cNvPr id="204" name="テキスト ボックス 203"/>
        <xdr:cNvSpPr txBox="1"/>
      </xdr:nvSpPr>
      <xdr:spPr>
        <a:xfrm>
          <a:off x="3497795" y="134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35581</xdr:rowOff>
    </xdr:from>
    <xdr:to>
      <xdr:col>15</xdr:col>
      <xdr:colOff>101600</xdr:colOff>
      <xdr:row>78</xdr:row>
      <xdr:rowOff>137181</xdr:rowOff>
    </xdr:to>
    <xdr:sp macro="" textlink="">
      <xdr:nvSpPr>
        <xdr:cNvPr id="205" name="楕円 204"/>
        <xdr:cNvSpPr/>
      </xdr:nvSpPr>
      <xdr:spPr>
        <a:xfrm>
          <a:off x="2857500" y="134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128308</xdr:rowOff>
    </xdr:from>
    <xdr:ext cx="599010" cy="259045"/>
    <xdr:sp macro="" textlink="">
      <xdr:nvSpPr>
        <xdr:cNvPr id="206" name="テキスト ボックス 205"/>
        <xdr:cNvSpPr txBox="1"/>
      </xdr:nvSpPr>
      <xdr:spPr>
        <a:xfrm>
          <a:off x="2608795" y="1350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44931</xdr:rowOff>
    </xdr:from>
    <xdr:to>
      <xdr:col>10</xdr:col>
      <xdr:colOff>165100</xdr:colOff>
      <xdr:row>78</xdr:row>
      <xdr:rowOff>146531</xdr:rowOff>
    </xdr:to>
    <xdr:sp macro="" textlink="">
      <xdr:nvSpPr>
        <xdr:cNvPr id="207" name="楕円 206"/>
        <xdr:cNvSpPr/>
      </xdr:nvSpPr>
      <xdr:spPr>
        <a:xfrm>
          <a:off x="1968500" y="134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137658</xdr:rowOff>
    </xdr:from>
    <xdr:ext cx="599010" cy="259045"/>
    <xdr:sp macro="" textlink="">
      <xdr:nvSpPr>
        <xdr:cNvPr id="208" name="テキスト ボックス 207"/>
        <xdr:cNvSpPr txBox="1"/>
      </xdr:nvSpPr>
      <xdr:spPr>
        <a:xfrm>
          <a:off x="1719795" y="1351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58342</xdr:rowOff>
    </xdr:from>
    <xdr:to>
      <xdr:col>6</xdr:col>
      <xdr:colOff>38100</xdr:colOff>
      <xdr:row>78</xdr:row>
      <xdr:rowOff>159942</xdr:rowOff>
    </xdr:to>
    <xdr:sp macro="" textlink="">
      <xdr:nvSpPr>
        <xdr:cNvPr id="209" name="楕円 208"/>
        <xdr:cNvSpPr/>
      </xdr:nvSpPr>
      <xdr:spPr>
        <a:xfrm>
          <a:off x="1079500" y="134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151069</xdr:rowOff>
    </xdr:from>
    <xdr:ext cx="599010" cy="259045"/>
    <xdr:sp macro="" textlink="">
      <xdr:nvSpPr>
        <xdr:cNvPr id="210" name="テキスト ボックス 209"/>
        <xdr:cNvSpPr txBox="1"/>
      </xdr:nvSpPr>
      <xdr:spPr>
        <a:xfrm>
          <a:off x="830795" y="1352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138100</xdr:rowOff>
    </xdr:from>
    <xdr:to>
      <xdr:col>24</xdr:col>
      <xdr:colOff>63500</xdr:colOff>
      <xdr:row>97</xdr:row>
      <xdr:rowOff>90605</xdr:rowOff>
    </xdr:to>
    <xdr:cxnSp macro="">
      <xdr:nvCxnSpPr>
        <xdr:cNvPr id="237" name="直線コネクタ 236"/>
        <xdr:cNvCxnSpPr/>
      </xdr:nvCxnSpPr>
      <xdr:spPr>
        <a:xfrm>
          <a:off x="3797300" y="16597300"/>
          <a:ext cx="838200" cy="12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138100</xdr:rowOff>
    </xdr:from>
    <xdr:to>
      <xdr:col>19</xdr:col>
      <xdr:colOff>177800</xdr:colOff>
      <xdr:row>97</xdr:row>
      <xdr:rowOff>52169</xdr:rowOff>
    </xdr:to>
    <xdr:cxnSp macro="">
      <xdr:nvCxnSpPr>
        <xdr:cNvPr id="240" name="直線コネクタ 239"/>
        <xdr:cNvCxnSpPr/>
      </xdr:nvCxnSpPr>
      <xdr:spPr>
        <a:xfrm flipV="1">
          <a:off x="2908300" y="16597300"/>
          <a:ext cx="8890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52169</xdr:rowOff>
    </xdr:from>
    <xdr:to>
      <xdr:col>15</xdr:col>
      <xdr:colOff>50800</xdr:colOff>
      <xdr:row>97</xdr:row>
      <xdr:rowOff>66388</xdr:rowOff>
    </xdr:to>
    <xdr:cxnSp macro="">
      <xdr:nvCxnSpPr>
        <xdr:cNvPr id="243" name="直線コネクタ 242"/>
        <xdr:cNvCxnSpPr/>
      </xdr:nvCxnSpPr>
      <xdr:spPr>
        <a:xfrm flipV="1">
          <a:off x="2019300" y="16682819"/>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135023</xdr:rowOff>
    </xdr:from>
    <xdr:to>
      <xdr:col>15</xdr:col>
      <xdr:colOff>101600</xdr:colOff>
      <xdr:row>96</xdr:row>
      <xdr:rowOff>65173</xdr:rowOff>
    </xdr:to>
    <xdr:sp macro="" textlink="">
      <xdr:nvSpPr>
        <xdr:cNvPr id="244" name="フローチャート: 判断 243"/>
        <xdr:cNvSpPr/>
      </xdr:nvSpPr>
      <xdr:spPr>
        <a:xfrm>
          <a:off x="2857500" y="1642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81700</xdr:rowOff>
    </xdr:from>
    <xdr:ext cx="599010" cy="259045"/>
    <xdr:sp macro="" textlink="">
      <xdr:nvSpPr>
        <xdr:cNvPr id="245" name="テキスト ボックス 244"/>
        <xdr:cNvSpPr txBox="1"/>
      </xdr:nvSpPr>
      <xdr:spPr>
        <a:xfrm>
          <a:off x="2608795" y="1619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13029</xdr:rowOff>
    </xdr:from>
    <xdr:to>
      <xdr:col>10</xdr:col>
      <xdr:colOff>114300</xdr:colOff>
      <xdr:row>97</xdr:row>
      <xdr:rowOff>66388</xdr:rowOff>
    </xdr:to>
    <xdr:cxnSp macro="">
      <xdr:nvCxnSpPr>
        <xdr:cNvPr id="246" name="直線コネクタ 245"/>
        <xdr:cNvCxnSpPr/>
      </xdr:nvCxnSpPr>
      <xdr:spPr>
        <a:xfrm>
          <a:off x="1130300" y="16643679"/>
          <a:ext cx="889000" cy="5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59241</xdr:rowOff>
    </xdr:from>
    <xdr:to>
      <xdr:col>10</xdr:col>
      <xdr:colOff>165100</xdr:colOff>
      <xdr:row>96</xdr:row>
      <xdr:rowOff>160841</xdr:rowOff>
    </xdr:to>
    <xdr:sp macro="" textlink="">
      <xdr:nvSpPr>
        <xdr:cNvPr id="247" name="フローチャート: 判断 246"/>
        <xdr:cNvSpPr/>
      </xdr:nvSpPr>
      <xdr:spPr>
        <a:xfrm>
          <a:off x="1968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5918</xdr:rowOff>
    </xdr:from>
    <xdr:ext cx="534377" cy="259045"/>
    <xdr:sp macro="" textlink="">
      <xdr:nvSpPr>
        <xdr:cNvPr id="248" name="テキスト ボックス 247"/>
        <xdr:cNvSpPr txBox="1"/>
      </xdr:nvSpPr>
      <xdr:spPr>
        <a:xfrm>
          <a:off x="1752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101524</xdr:rowOff>
    </xdr:from>
    <xdr:to>
      <xdr:col>6</xdr:col>
      <xdr:colOff>38100</xdr:colOff>
      <xdr:row>97</xdr:row>
      <xdr:rowOff>31674</xdr:rowOff>
    </xdr:to>
    <xdr:sp macro="" textlink="">
      <xdr:nvSpPr>
        <xdr:cNvPr id="249" name="フローチャート: 判断 248"/>
        <xdr:cNvSpPr/>
      </xdr:nvSpPr>
      <xdr:spPr>
        <a:xfrm>
          <a:off x="1079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48201</xdr:rowOff>
    </xdr:from>
    <xdr:ext cx="534377" cy="259045"/>
    <xdr:sp macro="" textlink="">
      <xdr:nvSpPr>
        <xdr:cNvPr id="250" name="テキスト ボックス 249"/>
        <xdr:cNvSpPr txBox="1"/>
      </xdr:nvSpPr>
      <xdr:spPr>
        <a:xfrm>
          <a:off x="863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39805</xdr:rowOff>
    </xdr:from>
    <xdr:to>
      <xdr:col>24</xdr:col>
      <xdr:colOff>114300</xdr:colOff>
      <xdr:row>97</xdr:row>
      <xdr:rowOff>141405</xdr:rowOff>
    </xdr:to>
    <xdr:sp macro="" textlink="">
      <xdr:nvSpPr>
        <xdr:cNvPr id="256" name="楕円 255"/>
        <xdr:cNvSpPr/>
      </xdr:nvSpPr>
      <xdr:spPr>
        <a:xfrm>
          <a:off x="4584700" y="166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126182</xdr:rowOff>
    </xdr:from>
    <xdr:ext cx="534377" cy="259045"/>
    <xdr:sp macro="" textlink="">
      <xdr:nvSpPr>
        <xdr:cNvPr id="257" name="衛生費該当値テキスト"/>
        <xdr:cNvSpPr txBox="1"/>
      </xdr:nvSpPr>
      <xdr:spPr>
        <a:xfrm>
          <a:off x="4686300" y="165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87300</xdr:rowOff>
    </xdr:from>
    <xdr:to>
      <xdr:col>20</xdr:col>
      <xdr:colOff>38100</xdr:colOff>
      <xdr:row>97</xdr:row>
      <xdr:rowOff>17450</xdr:rowOff>
    </xdr:to>
    <xdr:sp macro="" textlink="">
      <xdr:nvSpPr>
        <xdr:cNvPr id="258" name="楕円 257"/>
        <xdr:cNvSpPr/>
      </xdr:nvSpPr>
      <xdr:spPr>
        <a:xfrm>
          <a:off x="3746500" y="165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8577</xdr:rowOff>
    </xdr:from>
    <xdr:ext cx="534377" cy="259045"/>
    <xdr:sp macro="" textlink="">
      <xdr:nvSpPr>
        <xdr:cNvPr id="259" name="テキスト ボックス 258"/>
        <xdr:cNvSpPr txBox="1"/>
      </xdr:nvSpPr>
      <xdr:spPr>
        <a:xfrm>
          <a:off x="3530111" y="1663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1369</xdr:rowOff>
    </xdr:from>
    <xdr:to>
      <xdr:col>15</xdr:col>
      <xdr:colOff>101600</xdr:colOff>
      <xdr:row>97</xdr:row>
      <xdr:rowOff>102969</xdr:rowOff>
    </xdr:to>
    <xdr:sp macro="" textlink="">
      <xdr:nvSpPr>
        <xdr:cNvPr id="260" name="楕円 259"/>
        <xdr:cNvSpPr/>
      </xdr:nvSpPr>
      <xdr:spPr>
        <a:xfrm>
          <a:off x="2857500" y="1663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94096</xdr:rowOff>
    </xdr:from>
    <xdr:ext cx="534377" cy="259045"/>
    <xdr:sp macro="" textlink="">
      <xdr:nvSpPr>
        <xdr:cNvPr id="261" name="テキスト ボックス 260"/>
        <xdr:cNvSpPr txBox="1"/>
      </xdr:nvSpPr>
      <xdr:spPr>
        <a:xfrm>
          <a:off x="2641111" y="1672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15588</xdr:rowOff>
    </xdr:from>
    <xdr:to>
      <xdr:col>10</xdr:col>
      <xdr:colOff>165100</xdr:colOff>
      <xdr:row>97</xdr:row>
      <xdr:rowOff>117188</xdr:rowOff>
    </xdr:to>
    <xdr:sp macro="" textlink="">
      <xdr:nvSpPr>
        <xdr:cNvPr id="262" name="楕円 261"/>
        <xdr:cNvSpPr/>
      </xdr:nvSpPr>
      <xdr:spPr>
        <a:xfrm>
          <a:off x="1968500" y="166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108315</xdr:rowOff>
    </xdr:from>
    <xdr:ext cx="534377" cy="259045"/>
    <xdr:sp macro="" textlink="">
      <xdr:nvSpPr>
        <xdr:cNvPr id="263" name="テキスト ボックス 262"/>
        <xdr:cNvSpPr txBox="1"/>
      </xdr:nvSpPr>
      <xdr:spPr>
        <a:xfrm>
          <a:off x="1752111" y="1673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133679</xdr:rowOff>
    </xdr:from>
    <xdr:to>
      <xdr:col>6</xdr:col>
      <xdr:colOff>38100</xdr:colOff>
      <xdr:row>97</xdr:row>
      <xdr:rowOff>63829</xdr:rowOff>
    </xdr:to>
    <xdr:sp macro="" textlink="">
      <xdr:nvSpPr>
        <xdr:cNvPr id="264" name="楕円 263"/>
        <xdr:cNvSpPr/>
      </xdr:nvSpPr>
      <xdr:spPr>
        <a:xfrm>
          <a:off x="1079500" y="165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54956</xdr:rowOff>
    </xdr:from>
    <xdr:ext cx="534377" cy="259045"/>
    <xdr:sp macro="" textlink="">
      <xdr:nvSpPr>
        <xdr:cNvPr id="265" name="テキスト ボックス 264"/>
        <xdr:cNvSpPr txBox="1"/>
      </xdr:nvSpPr>
      <xdr:spPr>
        <a:xfrm>
          <a:off x="863111" y="166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133659</xdr:rowOff>
    </xdr:from>
    <xdr:to>
      <xdr:col>45</xdr:col>
      <xdr:colOff>177800</xdr:colOff>
      <xdr:row>39</xdr:row>
      <xdr:rowOff>98878</xdr:rowOff>
    </xdr:to>
    <xdr:cxnSp macro="">
      <xdr:nvCxnSpPr>
        <xdr:cNvPr id="302" name="直線コネクタ 301"/>
        <xdr:cNvCxnSpPr/>
      </xdr:nvCxnSpPr>
      <xdr:spPr>
        <a:xfrm>
          <a:off x="7861300" y="6648759"/>
          <a:ext cx="889000" cy="13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58529</xdr:rowOff>
    </xdr:from>
    <xdr:to>
      <xdr:col>46</xdr:col>
      <xdr:colOff>38100</xdr:colOff>
      <xdr:row>38</xdr:row>
      <xdr:rowOff>160129</xdr:rowOff>
    </xdr:to>
    <xdr:sp macro="" textlink="">
      <xdr:nvSpPr>
        <xdr:cNvPr id="303" name="フローチャート: 判断 302"/>
        <xdr:cNvSpPr/>
      </xdr:nvSpPr>
      <xdr:spPr>
        <a:xfrm>
          <a:off x="8699500" y="65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5206</xdr:rowOff>
    </xdr:from>
    <xdr:ext cx="378565" cy="259045"/>
    <xdr:sp macro="" textlink="">
      <xdr:nvSpPr>
        <xdr:cNvPr id="304" name="テキスト ボックス 303"/>
        <xdr:cNvSpPr txBox="1"/>
      </xdr:nvSpPr>
      <xdr:spPr>
        <a:xfrm>
          <a:off x="8561017" y="634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51363</xdr:rowOff>
    </xdr:from>
    <xdr:to>
      <xdr:col>41</xdr:col>
      <xdr:colOff>50800</xdr:colOff>
      <xdr:row>38</xdr:row>
      <xdr:rowOff>133659</xdr:rowOff>
    </xdr:to>
    <xdr:cxnSp macro="">
      <xdr:nvCxnSpPr>
        <xdr:cNvPr id="305" name="直線コネクタ 304"/>
        <xdr:cNvCxnSpPr/>
      </xdr:nvCxnSpPr>
      <xdr:spPr>
        <a:xfrm>
          <a:off x="6972300" y="656646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39261</xdr:rowOff>
    </xdr:from>
    <xdr:to>
      <xdr:col>41</xdr:col>
      <xdr:colOff>101600</xdr:colOff>
      <xdr:row>38</xdr:row>
      <xdr:rowOff>140861</xdr:rowOff>
    </xdr:to>
    <xdr:sp macro="" textlink="">
      <xdr:nvSpPr>
        <xdr:cNvPr id="306" name="フローチャート: 判断 305"/>
        <xdr:cNvSpPr/>
      </xdr:nvSpPr>
      <xdr:spPr>
        <a:xfrm>
          <a:off x="781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157388</xdr:rowOff>
    </xdr:from>
    <xdr:ext cx="469744" cy="259045"/>
    <xdr:sp macro="" textlink="">
      <xdr:nvSpPr>
        <xdr:cNvPr id="307" name="テキスト ボックス 306"/>
        <xdr:cNvSpPr txBox="1"/>
      </xdr:nvSpPr>
      <xdr:spPr>
        <a:xfrm>
          <a:off x="7626428" y="63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73061</xdr:rowOff>
    </xdr:from>
    <xdr:to>
      <xdr:col>36</xdr:col>
      <xdr:colOff>165100</xdr:colOff>
      <xdr:row>37</xdr:row>
      <xdr:rowOff>3211</xdr:rowOff>
    </xdr:to>
    <xdr:sp macro="" textlink="">
      <xdr:nvSpPr>
        <xdr:cNvPr id="308" name="フローチャート: 判断 307"/>
        <xdr:cNvSpPr/>
      </xdr:nvSpPr>
      <xdr:spPr>
        <a:xfrm>
          <a:off x="6921500" y="62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19738</xdr:rowOff>
    </xdr:from>
    <xdr:ext cx="469744" cy="259045"/>
    <xdr:sp macro="" textlink="">
      <xdr:nvSpPr>
        <xdr:cNvPr id="309" name="テキスト ボックス 308"/>
        <xdr:cNvSpPr txBox="1"/>
      </xdr:nvSpPr>
      <xdr:spPr>
        <a:xfrm>
          <a:off x="6737428" y="60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82859</xdr:rowOff>
    </xdr:from>
    <xdr:to>
      <xdr:col>41</xdr:col>
      <xdr:colOff>101600</xdr:colOff>
      <xdr:row>39</xdr:row>
      <xdr:rowOff>13009</xdr:rowOff>
    </xdr:to>
    <xdr:sp macro="" textlink="">
      <xdr:nvSpPr>
        <xdr:cNvPr id="321" name="楕円 320"/>
        <xdr:cNvSpPr/>
      </xdr:nvSpPr>
      <xdr:spPr>
        <a:xfrm>
          <a:off x="7810500" y="65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4136</xdr:rowOff>
    </xdr:from>
    <xdr:ext cx="378565" cy="259045"/>
    <xdr:sp macro="" textlink="">
      <xdr:nvSpPr>
        <xdr:cNvPr id="322" name="テキスト ボックス 321"/>
        <xdr:cNvSpPr txBox="1"/>
      </xdr:nvSpPr>
      <xdr:spPr>
        <a:xfrm>
          <a:off x="7672017" y="6690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xdr:rowOff>
    </xdr:from>
    <xdr:to>
      <xdr:col>36</xdr:col>
      <xdr:colOff>165100</xdr:colOff>
      <xdr:row>38</xdr:row>
      <xdr:rowOff>102163</xdr:rowOff>
    </xdr:to>
    <xdr:sp macro="" textlink="">
      <xdr:nvSpPr>
        <xdr:cNvPr id="323" name="楕円 322"/>
        <xdr:cNvSpPr/>
      </xdr:nvSpPr>
      <xdr:spPr>
        <a:xfrm>
          <a:off x="6921500" y="65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93290</xdr:rowOff>
    </xdr:from>
    <xdr:ext cx="469744" cy="259045"/>
    <xdr:sp macro="" textlink="">
      <xdr:nvSpPr>
        <xdr:cNvPr id="324" name="テキスト ボックス 323"/>
        <xdr:cNvSpPr txBox="1"/>
      </xdr:nvSpPr>
      <xdr:spPr>
        <a:xfrm>
          <a:off x="6737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162313</xdr:rowOff>
    </xdr:from>
    <xdr:to>
      <xdr:col>55</xdr:col>
      <xdr:colOff>0</xdr:colOff>
      <xdr:row>57</xdr:row>
      <xdr:rowOff>164181</xdr:rowOff>
    </xdr:to>
    <xdr:cxnSp macro="">
      <xdr:nvCxnSpPr>
        <xdr:cNvPr id="349" name="直線コネクタ 348"/>
        <xdr:cNvCxnSpPr/>
      </xdr:nvCxnSpPr>
      <xdr:spPr>
        <a:xfrm flipV="1">
          <a:off x="9639300" y="9934963"/>
          <a:ext cx="8382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160082</xdr:rowOff>
    </xdr:from>
    <xdr:to>
      <xdr:col>50</xdr:col>
      <xdr:colOff>114300</xdr:colOff>
      <xdr:row>57</xdr:row>
      <xdr:rowOff>164181</xdr:rowOff>
    </xdr:to>
    <xdr:cxnSp macro="">
      <xdr:nvCxnSpPr>
        <xdr:cNvPr id="352" name="直線コネクタ 351"/>
        <xdr:cNvCxnSpPr/>
      </xdr:nvCxnSpPr>
      <xdr:spPr>
        <a:xfrm>
          <a:off x="8750300" y="9932732"/>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160082</xdr:rowOff>
    </xdr:from>
    <xdr:to>
      <xdr:col>45</xdr:col>
      <xdr:colOff>177800</xdr:colOff>
      <xdr:row>58</xdr:row>
      <xdr:rowOff>6154</xdr:rowOff>
    </xdr:to>
    <xdr:cxnSp macro="">
      <xdr:nvCxnSpPr>
        <xdr:cNvPr id="355" name="直線コネクタ 354"/>
        <xdr:cNvCxnSpPr/>
      </xdr:nvCxnSpPr>
      <xdr:spPr>
        <a:xfrm flipV="1">
          <a:off x="7861300" y="9932732"/>
          <a:ext cx="889000" cy="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56766</xdr:rowOff>
    </xdr:from>
    <xdr:to>
      <xdr:col>46</xdr:col>
      <xdr:colOff>38100</xdr:colOff>
      <xdr:row>57</xdr:row>
      <xdr:rowOff>158366</xdr:rowOff>
    </xdr:to>
    <xdr:sp macro="" textlink="">
      <xdr:nvSpPr>
        <xdr:cNvPr id="356" name="フローチャート: 判断 355"/>
        <xdr:cNvSpPr/>
      </xdr:nvSpPr>
      <xdr:spPr>
        <a:xfrm>
          <a:off x="8699500" y="98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3443</xdr:rowOff>
    </xdr:from>
    <xdr:ext cx="599010" cy="259045"/>
    <xdr:sp macro="" textlink="">
      <xdr:nvSpPr>
        <xdr:cNvPr id="357" name="テキスト ボックス 356"/>
        <xdr:cNvSpPr txBox="1"/>
      </xdr:nvSpPr>
      <xdr:spPr>
        <a:xfrm>
          <a:off x="8450795" y="960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3590</xdr:rowOff>
    </xdr:from>
    <xdr:to>
      <xdr:col>41</xdr:col>
      <xdr:colOff>50800</xdr:colOff>
      <xdr:row>58</xdr:row>
      <xdr:rowOff>6154</xdr:rowOff>
    </xdr:to>
    <xdr:cxnSp macro="">
      <xdr:nvCxnSpPr>
        <xdr:cNvPr id="358" name="直線コネクタ 357"/>
        <xdr:cNvCxnSpPr/>
      </xdr:nvCxnSpPr>
      <xdr:spPr>
        <a:xfrm>
          <a:off x="6972300" y="9947690"/>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94404</xdr:rowOff>
    </xdr:from>
    <xdr:to>
      <xdr:col>41</xdr:col>
      <xdr:colOff>101600</xdr:colOff>
      <xdr:row>58</xdr:row>
      <xdr:rowOff>24554</xdr:rowOff>
    </xdr:to>
    <xdr:sp macro="" textlink="">
      <xdr:nvSpPr>
        <xdr:cNvPr id="359" name="フローチャート: 判断 358"/>
        <xdr:cNvSpPr/>
      </xdr:nvSpPr>
      <xdr:spPr>
        <a:xfrm>
          <a:off x="7810500" y="986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41081</xdr:rowOff>
    </xdr:from>
    <xdr:ext cx="534377" cy="259045"/>
    <xdr:sp macro="" textlink="">
      <xdr:nvSpPr>
        <xdr:cNvPr id="360" name="テキスト ボックス 359"/>
        <xdr:cNvSpPr txBox="1"/>
      </xdr:nvSpPr>
      <xdr:spPr>
        <a:xfrm>
          <a:off x="7594111" y="964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96354</xdr:rowOff>
    </xdr:from>
    <xdr:to>
      <xdr:col>36</xdr:col>
      <xdr:colOff>165100</xdr:colOff>
      <xdr:row>58</xdr:row>
      <xdr:rowOff>26504</xdr:rowOff>
    </xdr:to>
    <xdr:sp macro="" textlink="">
      <xdr:nvSpPr>
        <xdr:cNvPr id="361" name="フローチャート: 判断 360"/>
        <xdr:cNvSpPr/>
      </xdr:nvSpPr>
      <xdr:spPr>
        <a:xfrm>
          <a:off x="6921500" y="98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43031</xdr:rowOff>
    </xdr:from>
    <xdr:ext cx="534377" cy="259045"/>
    <xdr:sp macro="" textlink="">
      <xdr:nvSpPr>
        <xdr:cNvPr id="362" name="テキスト ボックス 361"/>
        <xdr:cNvSpPr txBox="1"/>
      </xdr:nvSpPr>
      <xdr:spPr>
        <a:xfrm>
          <a:off x="6705111" y="96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111513</xdr:rowOff>
    </xdr:from>
    <xdr:to>
      <xdr:col>55</xdr:col>
      <xdr:colOff>50800</xdr:colOff>
      <xdr:row>58</xdr:row>
      <xdr:rowOff>41663</xdr:rowOff>
    </xdr:to>
    <xdr:sp macro="" textlink="">
      <xdr:nvSpPr>
        <xdr:cNvPr id="368" name="楕円 367"/>
        <xdr:cNvSpPr/>
      </xdr:nvSpPr>
      <xdr:spPr>
        <a:xfrm>
          <a:off x="104267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61950</xdr:rowOff>
    </xdr:from>
    <xdr:ext cx="534377" cy="259045"/>
    <xdr:sp macro="" textlink="">
      <xdr:nvSpPr>
        <xdr:cNvPr id="369" name="農林水産業費該当値テキスト"/>
        <xdr:cNvSpPr txBox="1"/>
      </xdr:nvSpPr>
      <xdr:spPr>
        <a:xfrm>
          <a:off x="10528300" y="98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113381</xdr:rowOff>
    </xdr:from>
    <xdr:to>
      <xdr:col>50</xdr:col>
      <xdr:colOff>165100</xdr:colOff>
      <xdr:row>58</xdr:row>
      <xdr:rowOff>43531</xdr:rowOff>
    </xdr:to>
    <xdr:sp macro="" textlink="">
      <xdr:nvSpPr>
        <xdr:cNvPr id="370" name="楕円 369"/>
        <xdr:cNvSpPr/>
      </xdr:nvSpPr>
      <xdr:spPr>
        <a:xfrm>
          <a:off x="9588500" y="98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34658</xdr:rowOff>
    </xdr:from>
    <xdr:ext cx="534377" cy="259045"/>
    <xdr:sp macro="" textlink="">
      <xdr:nvSpPr>
        <xdr:cNvPr id="371" name="テキスト ボックス 370"/>
        <xdr:cNvSpPr txBox="1"/>
      </xdr:nvSpPr>
      <xdr:spPr>
        <a:xfrm>
          <a:off x="9372111" y="99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109282</xdr:rowOff>
    </xdr:from>
    <xdr:to>
      <xdr:col>46</xdr:col>
      <xdr:colOff>38100</xdr:colOff>
      <xdr:row>58</xdr:row>
      <xdr:rowOff>39432</xdr:rowOff>
    </xdr:to>
    <xdr:sp macro="" textlink="">
      <xdr:nvSpPr>
        <xdr:cNvPr id="372" name="楕円 371"/>
        <xdr:cNvSpPr/>
      </xdr:nvSpPr>
      <xdr:spPr>
        <a:xfrm>
          <a:off x="8699500" y="98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30559</xdr:rowOff>
    </xdr:from>
    <xdr:ext cx="534377" cy="259045"/>
    <xdr:sp macro="" textlink="">
      <xdr:nvSpPr>
        <xdr:cNvPr id="373" name="テキスト ボックス 372"/>
        <xdr:cNvSpPr txBox="1"/>
      </xdr:nvSpPr>
      <xdr:spPr>
        <a:xfrm>
          <a:off x="8483111" y="99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126804</xdr:rowOff>
    </xdr:from>
    <xdr:to>
      <xdr:col>41</xdr:col>
      <xdr:colOff>101600</xdr:colOff>
      <xdr:row>58</xdr:row>
      <xdr:rowOff>56954</xdr:rowOff>
    </xdr:to>
    <xdr:sp macro="" textlink="">
      <xdr:nvSpPr>
        <xdr:cNvPr id="374" name="楕円 373"/>
        <xdr:cNvSpPr/>
      </xdr:nvSpPr>
      <xdr:spPr>
        <a:xfrm>
          <a:off x="7810500" y="98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48081</xdr:rowOff>
    </xdr:from>
    <xdr:ext cx="534377" cy="259045"/>
    <xdr:sp macro="" textlink="">
      <xdr:nvSpPr>
        <xdr:cNvPr id="375" name="テキスト ボックス 374"/>
        <xdr:cNvSpPr txBox="1"/>
      </xdr:nvSpPr>
      <xdr:spPr>
        <a:xfrm>
          <a:off x="7594111" y="999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124240</xdr:rowOff>
    </xdr:from>
    <xdr:to>
      <xdr:col>36</xdr:col>
      <xdr:colOff>165100</xdr:colOff>
      <xdr:row>58</xdr:row>
      <xdr:rowOff>54390</xdr:rowOff>
    </xdr:to>
    <xdr:sp macro="" textlink="">
      <xdr:nvSpPr>
        <xdr:cNvPr id="376" name="楕円 375"/>
        <xdr:cNvSpPr/>
      </xdr:nvSpPr>
      <xdr:spPr>
        <a:xfrm>
          <a:off x="6921500" y="98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45517</xdr:rowOff>
    </xdr:from>
    <xdr:ext cx="534377" cy="259045"/>
    <xdr:sp macro="" textlink="">
      <xdr:nvSpPr>
        <xdr:cNvPr id="377" name="テキスト ボックス 376"/>
        <xdr:cNvSpPr txBox="1"/>
      </xdr:nvSpPr>
      <xdr:spPr>
        <a:xfrm>
          <a:off x="6705111" y="998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85834</xdr:rowOff>
    </xdr:from>
    <xdr:to>
      <xdr:col>55</xdr:col>
      <xdr:colOff>0</xdr:colOff>
      <xdr:row>78</xdr:row>
      <xdr:rowOff>136289</xdr:rowOff>
    </xdr:to>
    <xdr:cxnSp macro="">
      <xdr:nvCxnSpPr>
        <xdr:cNvPr id="406" name="直線コネクタ 405"/>
        <xdr:cNvCxnSpPr/>
      </xdr:nvCxnSpPr>
      <xdr:spPr>
        <a:xfrm flipV="1">
          <a:off x="9639300" y="13458934"/>
          <a:ext cx="838200" cy="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55305</xdr:rowOff>
    </xdr:from>
    <xdr:to>
      <xdr:col>50</xdr:col>
      <xdr:colOff>114300</xdr:colOff>
      <xdr:row>78</xdr:row>
      <xdr:rowOff>136289</xdr:rowOff>
    </xdr:to>
    <xdr:cxnSp macro="">
      <xdr:nvCxnSpPr>
        <xdr:cNvPr id="409" name="直線コネクタ 408"/>
        <xdr:cNvCxnSpPr/>
      </xdr:nvCxnSpPr>
      <xdr:spPr>
        <a:xfrm>
          <a:off x="8750300" y="13428405"/>
          <a:ext cx="889000" cy="8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55305</xdr:rowOff>
    </xdr:from>
    <xdr:to>
      <xdr:col>45</xdr:col>
      <xdr:colOff>177800</xdr:colOff>
      <xdr:row>78</xdr:row>
      <xdr:rowOff>147438</xdr:rowOff>
    </xdr:to>
    <xdr:cxnSp macro="">
      <xdr:nvCxnSpPr>
        <xdr:cNvPr id="412" name="直線コネクタ 411"/>
        <xdr:cNvCxnSpPr/>
      </xdr:nvCxnSpPr>
      <xdr:spPr>
        <a:xfrm flipV="1">
          <a:off x="7861300" y="13428405"/>
          <a:ext cx="889000" cy="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152958</xdr:rowOff>
    </xdr:from>
    <xdr:to>
      <xdr:col>46</xdr:col>
      <xdr:colOff>38100</xdr:colOff>
      <xdr:row>78</xdr:row>
      <xdr:rowOff>83108</xdr:rowOff>
    </xdr:to>
    <xdr:sp macro="" textlink="">
      <xdr:nvSpPr>
        <xdr:cNvPr id="413" name="フローチャート: 判断 412"/>
        <xdr:cNvSpPr/>
      </xdr:nvSpPr>
      <xdr:spPr>
        <a:xfrm>
          <a:off x="8699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99635</xdr:rowOff>
    </xdr:from>
    <xdr:ext cx="534377" cy="259045"/>
    <xdr:sp macro="" textlink="">
      <xdr:nvSpPr>
        <xdr:cNvPr id="414" name="テキスト ボックス 413"/>
        <xdr:cNvSpPr txBox="1"/>
      </xdr:nvSpPr>
      <xdr:spPr>
        <a:xfrm>
          <a:off x="8483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147438</xdr:rowOff>
    </xdr:from>
    <xdr:to>
      <xdr:col>41</xdr:col>
      <xdr:colOff>50800</xdr:colOff>
      <xdr:row>79</xdr:row>
      <xdr:rowOff>13849</xdr:rowOff>
    </xdr:to>
    <xdr:cxnSp macro="">
      <xdr:nvCxnSpPr>
        <xdr:cNvPr id="415" name="直線コネクタ 414"/>
        <xdr:cNvCxnSpPr/>
      </xdr:nvCxnSpPr>
      <xdr:spPr>
        <a:xfrm flipV="1">
          <a:off x="6972300" y="13520538"/>
          <a:ext cx="889000" cy="3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67286</xdr:rowOff>
    </xdr:from>
    <xdr:to>
      <xdr:col>41</xdr:col>
      <xdr:colOff>101600</xdr:colOff>
      <xdr:row>78</xdr:row>
      <xdr:rowOff>168886</xdr:rowOff>
    </xdr:to>
    <xdr:sp macro="" textlink="">
      <xdr:nvSpPr>
        <xdr:cNvPr id="416" name="フローチャート: 判断 415"/>
        <xdr:cNvSpPr/>
      </xdr:nvSpPr>
      <xdr:spPr>
        <a:xfrm>
          <a:off x="7810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13963</xdr:rowOff>
    </xdr:from>
    <xdr:ext cx="534377" cy="259045"/>
    <xdr:sp macro="" textlink="">
      <xdr:nvSpPr>
        <xdr:cNvPr id="417" name="テキスト ボックス 416"/>
        <xdr:cNvSpPr txBox="1"/>
      </xdr:nvSpPr>
      <xdr:spPr>
        <a:xfrm>
          <a:off x="7594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84553</xdr:rowOff>
    </xdr:from>
    <xdr:to>
      <xdr:col>36</xdr:col>
      <xdr:colOff>165100</xdr:colOff>
      <xdr:row>79</xdr:row>
      <xdr:rowOff>14703</xdr:rowOff>
    </xdr:to>
    <xdr:sp macro="" textlink="">
      <xdr:nvSpPr>
        <xdr:cNvPr id="418" name="フローチャート: 判断 417"/>
        <xdr:cNvSpPr/>
      </xdr:nvSpPr>
      <xdr:spPr>
        <a:xfrm>
          <a:off x="6921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31230</xdr:rowOff>
    </xdr:from>
    <xdr:ext cx="534377" cy="259045"/>
    <xdr:sp macro="" textlink="">
      <xdr:nvSpPr>
        <xdr:cNvPr id="419" name="テキスト ボックス 418"/>
        <xdr:cNvSpPr txBox="1"/>
      </xdr:nvSpPr>
      <xdr:spPr>
        <a:xfrm>
          <a:off x="6705111" y="132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35034</xdr:rowOff>
    </xdr:from>
    <xdr:to>
      <xdr:col>55</xdr:col>
      <xdr:colOff>50800</xdr:colOff>
      <xdr:row>78</xdr:row>
      <xdr:rowOff>136634</xdr:rowOff>
    </xdr:to>
    <xdr:sp macro="" textlink="">
      <xdr:nvSpPr>
        <xdr:cNvPr id="425" name="楕円 424"/>
        <xdr:cNvSpPr/>
      </xdr:nvSpPr>
      <xdr:spPr>
        <a:xfrm>
          <a:off x="10426700" y="134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121411</xdr:rowOff>
    </xdr:from>
    <xdr:ext cx="534377" cy="259045"/>
    <xdr:sp macro="" textlink="">
      <xdr:nvSpPr>
        <xdr:cNvPr id="426" name="商工費該当値テキスト"/>
        <xdr:cNvSpPr txBox="1"/>
      </xdr:nvSpPr>
      <xdr:spPr>
        <a:xfrm>
          <a:off x="10528300" y="1332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85489</xdr:rowOff>
    </xdr:from>
    <xdr:to>
      <xdr:col>50</xdr:col>
      <xdr:colOff>165100</xdr:colOff>
      <xdr:row>79</xdr:row>
      <xdr:rowOff>15639</xdr:rowOff>
    </xdr:to>
    <xdr:sp macro="" textlink="">
      <xdr:nvSpPr>
        <xdr:cNvPr id="427" name="楕円 426"/>
        <xdr:cNvSpPr/>
      </xdr:nvSpPr>
      <xdr:spPr>
        <a:xfrm>
          <a:off x="9588500" y="134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6766</xdr:rowOff>
    </xdr:from>
    <xdr:ext cx="534377" cy="259045"/>
    <xdr:sp macro="" textlink="">
      <xdr:nvSpPr>
        <xdr:cNvPr id="428" name="テキスト ボックス 427"/>
        <xdr:cNvSpPr txBox="1"/>
      </xdr:nvSpPr>
      <xdr:spPr>
        <a:xfrm>
          <a:off x="9372111" y="135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4505</xdr:rowOff>
    </xdr:from>
    <xdr:to>
      <xdr:col>46</xdr:col>
      <xdr:colOff>38100</xdr:colOff>
      <xdr:row>78</xdr:row>
      <xdr:rowOff>106105</xdr:rowOff>
    </xdr:to>
    <xdr:sp macro="" textlink="">
      <xdr:nvSpPr>
        <xdr:cNvPr id="429" name="楕円 428"/>
        <xdr:cNvSpPr/>
      </xdr:nvSpPr>
      <xdr:spPr>
        <a:xfrm>
          <a:off x="8699500" y="133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97232</xdr:rowOff>
    </xdr:from>
    <xdr:ext cx="534377" cy="259045"/>
    <xdr:sp macro="" textlink="">
      <xdr:nvSpPr>
        <xdr:cNvPr id="430" name="テキスト ボックス 429"/>
        <xdr:cNvSpPr txBox="1"/>
      </xdr:nvSpPr>
      <xdr:spPr>
        <a:xfrm>
          <a:off x="8483111" y="1347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96638</xdr:rowOff>
    </xdr:from>
    <xdr:to>
      <xdr:col>41</xdr:col>
      <xdr:colOff>101600</xdr:colOff>
      <xdr:row>79</xdr:row>
      <xdr:rowOff>26788</xdr:rowOff>
    </xdr:to>
    <xdr:sp macro="" textlink="">
      <xdr:nvSpPr>
        <xdr:cNvPr id="431" name="楕円 430"/>
        <xdr:cNvSpPr/>
      </xdr:nvSpPr>
      <xdr:spPr>
        <a:xfrm>
          <a:off x="7810500" y="134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17915</xdr:rowOff>
    </xdr:from>
    <xdr:ext cx="534377" cy="259045"/>
    <xdr:sp macro="" textlink="">
      <xdr:nvSpPr>
        <xdr:cNvPr id="432" name="テキスト ボックス 431"/>
        <xdr:cNvSpPr txBox="1"/>
      </xdr:nvSpPr>
      <xdr:spPr>
        <a:xfrm>
          <a:off x="7594111" y="1356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134499</xdr:rowOff>
    </xdr:from>
    <xdr:to>
      <xdr:col>36</xdr:col>
      <xdr:colOff>165100</xdr:colOff>
      <xdr:row>79</xdr:row>
      <xdr:rowOff>64649</xdr:rowOff>
    </xdr:to>
    <xdr:sp macro="" textlink="">
      <xdr:nvSpPr>
        <xdr:cNvPr id="433" name="楕円 432"/>
        <xdr:cNvSpPr/>
      </xdr:nvSpPr>
      <xdr:spPr>
        <a:xfrm>
          <a:off x="6921500" y="135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55776</xdr:rowOff>
    </xdr:from>
    <xdr:ext cx="469744" cy="259045"/>
    <xdr:sp macro="" textlink="">
      <xdr:nvSpPr>
        <xdr:cNvPr id="434" name="テキスト ボックス 433"/>
        <xdr:cNvSpPr txBox="1"/>
      </xdr:nvSpPr>
      <xdr:spPr>
        <a:xfrm>
          <a:off x="6737428" y="136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85218</xdr:rowOff>
    </xdr:from>
    <xdr:to>
      <xdr:col>55</xdr:col>
      <xdr:colOff>0</xdr:colOff>
      <xdr:row>98</xdr:row>
      <xdr:rowOff>88173</xdr:rowOff>
    </xdr:to>
    <xdr:cxnSp macro="">
      <xdr:nvCxnSpPr>
        <xdr:cNvPr id="465" name="直線コネクタ 464"/>
        <xdr:cNvCxnSpPr/>
      </xdr:nvCxnSpPr>
      <xdr:spPr>
        <a:xfrm flipV="1">
          <a:off x="9639300" y="16887318"/>
          <a:ext cx="8382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88173</xdr:rowOff>
    </xdr:from>
    <xdr:to>
      <xdr:col>50</xdr:col>
      <xdr:colOff>114300</xdr:colOff>
      <xdr:row>99</xdr:row>
      <xdr:rowOff>78</xdr:rowOff>
    </xdr:to>
    <xdr:cxnSp macro="">
      <xdr:nvCxnSpPr>
        <xdr:cNvPr id="468" name="直線コネクタ 467"/>
        <xdr:cNvCxnSpPr/>
      </xdr:nvCxnSpPr>
      <xdr:spPr>
        <a:xfrm flipV="1">
          <a:off x="8750300" y="16890273"/>
          <a:ext cx="889000" cy="8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149808</xdr:rowOff>
    </xdr:from>
    <xdr:to>
      <xdr:col>45</xdr:col>
      <xdr:colOff>177800</xdr:colOff>
      <xdr:row>99</xdr:row>
      <xdr:rowOff>78</xdr:rowOff>
    </xdr:to>
    <xdr:cxnSp macro="">
      <xdr:nvCxnSpPr>
        <xdr:cNvPr id="471" name="直線コネクタ 470"/>
        <xdr:cNvCxnSpPr/>
      </xdr:nvCxnSpPr>
      <xdr:spPr>
        <a:xfrm>
          <a:off x="7861300" y="16951908"/>
          <a:ext cx="889000" cy="2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122903</xdr:rowOff>
    </xdr:from>
    <xdr:to>
      <xdr:col>46</xdr:col>
      <xdr:colOff>38100</xdr:colOff>
      <xdr:row>97</xdr:row>
      <xdr:rowOff>53053</xdr:rowOff>
    </xdr:to>
    <xdr:sp macro="" textlink="">
      <xdr:nvSpPr>
        <xdr:cNvPr id="472" name="フローチャート: 判断 471"/>
        <xdr:cNvSpPr/>
      </xdr:nvSpPr>
      <xdr:spPr>
        <a:xfrm>
          <a:off x="8699500" y="1658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69580</xdr:rowOff>
    </xdr:from>
    <xdr:ext cx="599010" cy="259045"/>
    <xdr:sp macro="" textlink="">
      <xdr:nvSpPr>
        <xdr:cNvPr id="473" name="テキスト ボックス 472"/>
        <xdr:cNvSpPr txBox="1"/>
      </xdr:nvSpPr>
      <xdr:spPr>
        <a:xfrm>
          <a:off x="8450795" y="1635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149808</xdr:rowOff>
    </xdr:from>
    <xdr:to>
      <xdr:col>41</xdr:col>
      <xdr:colOff>50800</xdr:colOff>
      <xdr:row>98</xdr:row>
      <xdr:rowOff>156257</xdr:rowOff>
    </xdr:to>
    <xdr:cxnSp macro="">
      <xdr:nvCxnSpPr>
        <xdr:cNvPr id="474" name="直線コネクタ 473"/>
        <xdr:cNvCxnSpPr/>
      </xdr:nvCxnSpPr>
      <xdr:spPr>
        <a:xfrm flipV="1">
          <a:off x="6972300" y="16951908"/>
          <a:ext cx="889000" cy="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81888</xdr:rowOff>
    </xdr:from>
    <xdr:to>
      <xdr:col>41</xdr:col>
      <xdr:colOff>101600</xdr:colOff>
      <xdr:row>98</xdr:row>
      <xdr:rowOff>12038</xdr:rowOff>
    </xdr:to>
    <xdr:sp macro="" textlink="">
      <xdr:nvSpPr>
        <xdr:cNvPr id="475" name="フローチャート: 判断 474"/>
        <xdr:cNvSpPr/>
      </xdr:nvSpPr>
      <xdr:spPr>
        <a:xfrm>
          <a:off x="7810500" y="1671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28565</xdr:rowOff>
    </xdr:from>
    <xdr:ext cx="534377" cy="259045"/>
    <xdr:sp macro="" textlink="">
      <xdr:nvSpPr>
        <xdr:cNvPr id="476" name="テキスト ボックス 475"/>
        <xdr:cNvSpPr txBox="1"/>
      </xdr:nvSpPr>
      <xdr:spPr>
        <a:xfrm>
          <a:off x="7594111" y="1648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88083</xdr:rowOff>
    </xdr:from>
    <xdr:to>
      <xdr:col>36</xdr:col>
      <xdr:colOff>165100</xdr:colOff>
      <xdr:row>98</xdr:row>
      <xdr:rowOff>18233</xdr:rowOff>
    </xdr:to>
    <xdr:sp macro="" textlink="">
      <xdr:nvSpPr>
        <xdr:cNvPr id="477" name="フローチャート: 判断 476"/>
        <xdr:cNvSpPr/>
      </xdr:nvSpPr>
      <xdr:spPr>
        <a:xfrm>
          <a:off x="6921500" y="167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34760</xdr:rowOff>
    </xdr:from>
    <xdr:ext cx="534377" cy="259045"/>
    <xdr:sp macro="" textlink="">
      <xdr:nvSpPr>
        <xdr:cNvPr id="478" name="テキスト ボックス 477"/>
        <xdr:cNvSpPr txBox="1"/>
      </xdr:nvSpPr>
      <xdr:spPr>
        <a:xfrm>
          <a:off x="6705111" y="164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34418</xdr:rowOff>
    </xdr:from>
    <xdr:to>
      <xdr:col>55</xdr:col>
      <xdr:colOff>50800</xdr:colOff>
      <xdr:row>98</xdr:row>
      <xdr:rowOff>136018</xdr:rowOff>
    </xdr:to>
    <xdr:sp macro="" textlink="">
      <xdr:nvSpPr>
        <xdr:cNvPr id="484" name="楕円 483"/>
        <xdr:cNvSpPr/>
      </xdr:nvSpPr>
      <xdr:spPr>
        <a:xfrm>
          <a:off x="10426700" y="168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120795</xdr:rowOff>
    </xdr:from>
    <xdr:ext cx="534377" cy="259045"/>
    <xdr:sp macro="" textlink="">
      <xdr:nvSpPr>
        <xdr:cNvPr id="485" name="土木費該当値テキスト"/>
        <xdr:cNvSpPr txBox="1"/>
      </xdr:nvSpPr>
      <xdr:spPr>
        <a:xfrm>
          <a:off x="10528300" y="167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37373</xdr:rowOff>
    </xdr:from>
    <xdr:to>
      <xdr:col>50</xdr:col>
      <xdr:colOff>165100</xdr:colOff>
      <xdr:row>98</xdr:row>
      <xdr:rowOff>138973</xdr:rowOff>
    </xdr:to>
    <xdr:sp macro="" textlink="">
      <xdr:nvSpPr>
        <xdr:cNvPr id="486" name="楕円 485"/>
        <xdr:cNvSpPr/>
      </xdr:nvSpPr>
      <xdr:spPr>
        <a:xfrm>
          <a:off x="9588500" y="168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130100</xdr:rowOff>
    </xdr:from>
    <xdr:ext cx="534377" cy="259045"/>
    <xdr:sp macro="" textlink="">
      <xdr:nvSpPr>
        <xdr:cNvPr id="487" name="テキスト ボックス 486"/>
        <xdr:cNvSpPr txBox="1"/>
      </xdr:nvSpPr>
      <xdr:spPr>
        <a:xfrm>
          <a:off x="9372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120728</xdr:rowOff>
    </xdr:from>
    <xdr:to>
      <xdr:col>46</xdr:col>
      <xdr:colOff>38100</xdr:colOff>
      <xdr:row>99</xdr:row>
      <xdr:rowOff>50878</xdr:rowOff>
    </xdr:to>
    <xdr:sp macro="" textlink="">
      <xdr:nvSpPr>
        <xdr:cNvPr id="488" name="楕円 487"/>
        <xdr:cNvSpPr/>
      </xdr:nvSpPr>
      <xdr:spPr>
        <a:xfrm>
          <a:off x="8699500" y="169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42005</xdr:rowOff>
    </xdr:from>
    <xdr:ext cx="534377" cy="259045"/>
    <xdr:sp macro="" textlink="">
      <xdr:nvSpPr>
        <xdr:cNvPr id="489" name="テキスト ボックス 488"/>
        <xdr:cNvSpPr txBox="1"/>
      </xdr:nvSpPr>
      <xdr:spPr>
        <a:xfrm>
          <a:off x="8483111" y="170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99008</xdr:rowOff>
    </xdr:from>
    <xdr:to>
      <xdr:col>41</xdr:col>
      <xdr:colOff>101600</xdr:colOff>
      <xdr:row>99</xdr:row>
      <xdr:rowOff>29158</xdr:rowOff>
    </xdr:to>
    <xdr:sp macro="" textlink="">
      <xdr:nvSpPr>
        <xdr:cNvPr id="490" name="楕円 489"/>
        <xdr:cNvSpPr/>
      </xdr:nvSpPr>
      <xdr:spPr>
        <a:xfrm>
          <a:off x="7810500" y="169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20285</xdr:rowOff>
    </xdr:from>
    <xdr:ext cx="534377" cy="259045"/>
    <xdr:sp macro="" textlink="">
      <xdr:nvSpPr>
        <xdr:cNvPr id="491" name="テキスト ボックス 490"/>
        <xdr:cNvSpPr txBox="1"/>
      </xdr:nvSpPr>
      <xdr:spPr>
        <a:xfrm>
          <a:off x="7594111" y="1699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105457</xdr:rowOff>
    </xdr:from>
    <xdr:to>
      <xdr:col>36</xdr:col>
      <xdr:colOff>165100</xdr:colOff>
      <xdr:row>99</xdr:row>
      <xdr:rowOff>35607</xdr:rowOff>
    </xdr:to>
    <xdr:sp macro="" textlink="">
      <xdr:nvSpPr>
        <xdr:cNvPr id="492" name="楕円 491"/>
        <xdr:cNvSpPr/>
      </xdr:nvSpPr>
      <xdr:spPr>
        <a:xfrm>
          <a:off x="6921500" y="169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26734</xdr:rowOff>
    </xdr:from>
    <xdr:ext cx="534377" cy="259045"/>
    <xdr:sp macro="" textlink="">
      <xdr:nvSpPr>
        <xdr:cNvPr id="493" name="テキスト ボックス 492"/>
        <xdr:cNvSpPr txBox="1"/>
      </xdr:nvSpPr>
      <xdr:spPr>
        <a:xfrm>
          <a:off x="6705111" y="1700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38819</xdr:rowOff>
    </xdr:from>
    <xdr:to>
      <xdr:col>85</xdr:col>
      <xdr:colOff>127000</xdr:colOff>
      <xdr:row>38</xdr:row>
      <xdr:rowOff>39015</xdr:rowOff>
    </xdr:to>
    <xdr:cxnSp macro="">
      <xdr:nvCxnSpPr>
        <xdr:cNvPr id="520" name="直線コネクタ 519"/>
        <xdr:cNvCxnSpPr/>
      </xdr:nvCxnSpPr>
      <xdr:spPr>
        <a:xfrm flipV="1">
          <a:off x="15481300" y="6553919"/>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1"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39015</xdr:rowOff>
    </xdr:from>
    <xdr:to>
      <xdr:col>81</xdr:col>
      <xdr:colOff>50800</xdr:colOff>
      <xdr:row>38</xdr:row>
      <xdr:rowOff>42257</xdr:rowOff>
    </xdr:to>
    <xdr:cxnSp macro="">
      <xdr:nvCxnSpPr>
        <xdr:cNvPr id="523" name="直線コネクタ 522"/>
        <xdr:cNvCxnSpPr/>
      </xdr:nvCxnSpPr>
      <xdr:spPr>
        <a:xfrm flipV="1">
          <a:off x="14592300" y="6554115"/>
          <a:ext cx="8890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42257</xdr:rowOff>
    </xdr:from>
    <xdr:to>
      <xdr:col>76</xdr:col>
      <xdr:colOff>114300</xdr:colOff>
      <xdr:row>38</xdr:row>
      <xdr:rowOff>43542</xdr:rowOff>
    </xdr:to>
    <xdr:cxnSp macro="">
      <xdr:nvCxnSpPr>
        <xdr:cNvPr id="526" name="直線コネクタ 525"/>
        <xdr:cNvCxnSpPr/>
      </xdr:nvCxnSpPr>
      <xdr:spPr>
        <a:xfrm flipV="1">
          <a:off x="13703300" y="6557357"/>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25884</xdr:rowOff>
    </xdr:from>
    <xdr:to>
      <xdr:col>76</xdr:col>
      <xdr:colOff>165100</xdr:colOff>
      <xdr:row>37</xdr:row>
      <xdr:rowOff>127484</xdr:rowOff>
    </xdr:to>
    <xdr:sp macro="" textlink="">
      <xdr:nvSpPr>
        <xdr:cNvPr id="527" name="フローチャート: 判断 526"/>
        <xdr:cNvSpPr/>
      </xdr:nvSpPr>
      <xdr:spPr>
        <a:xfrm>
          <a:off x="14541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144011</xdr:rowOff>
    </xdr:from>
    <xdr:ext cx="534377" cy="259045"/>
    <xdr:sp macro="" textlink="">
      <xdr:nvSpPr>
        <xdr:cNvPr id="528" name="テキスト ボックス 527"/>
        <xdr:cNvSpPr txBox="1"/>
      </xdr:nvSpPr>
      <xdr:spPr>
        <a:xfrm>
          <a:off x="14325111" y="61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118454</xdr:rowOff>
    </xdr:from>
    <xdr:to>
      <xdr:col>71</xdr:col>
      <xdr:colOff>177800</xdr:colOff>
      <xdr:row>38</xdr:row>
      <xdr:rowOff>43542</xdr:rowOff>
    </xdr:to>
    <xdr:cxnSp macro="">
      <xdr:nvCxnSpPr>
        <xdr:cNvPr id="529" name="直線コネクタ 528"/>
        <xdr:cNvCxnSpPr/>
      </xdr:nvCxnSpPr>
      <xdr:spPr>
        <a:xfrm>
          <a:off x="12814300" y="6462104"/>
          <a:ext cx="889000" cy="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43363</xdr:rowOff>
    </xdr:from>
    <xdr:to>
      <xdr:col>72</xdr:col>
      <xdr:colOff>38100</xdr:colOff>
      <xdr:row>37</xdr:row>
      <xdr:rowOff>144963</xdr:rowOff>
    </xdr:to>
    <xdr:sp macro="" textlink="">
      <xdr:nvSpPr>
        <xdr:cNvPr id="530" name="フローチャート: 判断 529"/>
        <xdr:cNvSpPr/>
      </xdr:nvSpPr>
      <xdr:spPr>
        <a:xfrm>
          <a:off x="13652500" y="638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161490</xdr:rowOff>
    </xdr:from>
    <xdr:ext cx="534377" cy="259045"/>
    <xdr:sp macro="" textlink="">
      <xdr:nvSpPr>
        <xdr:cNvPr id="531" name="テキスト ボックス 530"/>
        <xdr:cNvSpPr txBox="1"/>
      </xdr:nvSpPr>
      <xdr:spPr>
        <a:xfrm>
          <a:off x="13436111" y="616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86381</xdr:rowOff>
    </xdr:from>
    <xdr:to>
      <xdr:col>67</xdr:col>
      <xdr:colOff>101600</xdr:colOff>
      <xdr:row>38</xdr:row>
      <xdr:rowOff>16531</xdr:rowOff>
    </xdr:to>
    <xdr:sp macro="" textlink="">
      <xdr:nvSpPr>
        <xdr:cNvPr id="532" name="フローチャート: 判断 531"/>
        <xdr:cNvSpPr/>
      </xdr:nvSpPr>
      <xdr:spPr>
        <a:xfrm>
          <a:off x="12763500" y="643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7658</xdr:rowOff>
    </xdr:from>
    <xdr:ext cx="534377" cy="259045"/>
    <xdr:sp macro="" textlink="">
      <xdr:nvSpPr>
        <xdr:cNvPr id="533" name="テキスト ボックス 532"/>
        <xdr:cNvSpPr txBox="1"/>
      </xdr:nvSpPr>
      <xdr:spPr>
        <a:xfrm>
          <a:off x="12547111" y="652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159469</xdr:rowOff>
    </xdr:from>
    <xdr:to>
      <xdr:col>85</xdr:col>
      <xdr:colOff>177800</xdr:colOff>
      <xdr:row>38</xdr:row>
      <xdr:rowOff>89619</xdr:rowOff>
    </xdr:to>
    <xdr:sp macro="" textlink="">
      <xdr:nvSpPr>
        <xdr:cNvPr id="539" name="楕円 538"/>
        <xdr:cNvSpPr/>
      </xdr:nvSpPr>
      <xdr:spPr>
        <a:xfrm>
          <a:off x="16268700" y="650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74396</xdr:rowOff>
    </xdr:from>
    <xdr:ext cx="534377" cy="259045"/>
    <xdr:sp macro="" textlink="">
      <xdr:nvSpPr>
        <xdr:cNvPr id="540" name="消防費該当値テキスト"/>
        <xdr:cNvSpPr txBox="1"/>
      </xdr:nvSpPr>
      <xdr:spPr>
        <a:xfrm>
          <a:off x="16370300" y="641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159665</xdr:rowOff>
    </xdr:from>
    <xdr:to>
      <xdr:col>81</xdr:col>
      <xdr:colOff>101600</xdr:colOff>
      <xdr:row>38</xdr:row>
      <xdr:rowOff>89815</xdr:rowOff>
    </xdr:to>
    <xdr:sp macro="" textlink="">
      <xdr:nvSpPr>
        <xdr:cNvPr id="541" name="楕円 540"/>
        <xdr:cNvSpPr/>
      </xdr:nvSpPr>
      <xdr:spPr>
        <a:xfrm>
          <a:off x="15430500" y="65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80942</xdr:rowOff>
    </xdr:from>
    <xdr:ext cx="534377" cy="259045"/>
    <xdr:sp macro="" textlink="">
      <xdr:nvSpPr>
        <xdr:cNvPr id="542" name="テキスト ボックス 541"/>
        <xdr:cNvSpPr txBox="1"/>
      </xdr:nvSpPr>
      <xdr:spPr>
        <a:xfrm>
          <a:off x="15214111" y="65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162907</xdr:rowOff>
    </xdr:from>
    <xdr:to>
      <xdr:col>76</xdr:col>
      <xdr:colOff>165100</xdr:colOff>
      <xdr:row>38</xdr:row>
      <xdr:rowOff>93057</xdr:rowOff>
    </xdr:to>
    <xdr:sp macro="" textlink="">
      <xdr:nvSpPr>
        <xdr:cNvPr id="543" name="楕円 542"/>
        <xdr:cNvSpPr/>
      </xdr:nvSpPr>
      <xdr:spPr>
        <a:xfrm>
          <a:off x="14541500" y="65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84184</xdr:rowOff>
    </xdr:from>
    <xdr:ext cx="534377" cy="259045"/>
    <xdr:sp macro="" textlink="">
      <xdr:nvSpPr>
        <xdr:cNvPr id="544" name="テキスト ボックス 543"/>
        <xdr:cNvSpPr txBox="1"/>
      </xdr:nvSpPr>
      <xdr:spPr>
        <a:xfrm>
          <a:off x="14325111" y="659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164192</xdr:rowOff>
    </xdr:from>
    <xdr:to>
      <xdr:col>72</xdr:col>
      <xdr:colOff>38100</xdr:colOff>
      <xdr:row>38</xdr:row>
      <xdr:rowOff>94342</xdr:rowOff>
    </xdr:to>
    <xdr:sp macro="" textlink="">
      <xdr:nvSpPr>
        <xdr:cNvPr id="545" name="楕円 544"/>
        <xdr:cNvSpPr/>
      </xdr:nvSpPr>
      <xdr:spPr>
        <a:xfrm>
          <a:off x="13652500" y="65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85469</xdr:rowOff>
    </xdr:from>
    <xdr:ext cx="534377" cy="259045"/>
    <xdr:sp macro="" textlink="">
      <xdr:nvSpPr>
        <xdr:cNvPr id="546" name="テキスト ボックス 545"/>
        <xdr:cNvSpPr txBox="1"/>
      </xdr:nvSpPr>
      <xdr:spPr>
        <a:xfrm>
          <a:off x="13436111" y="66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67654</xdr:rowOff>
    </xdr:from>
    <xdr:to>
      <xdr:col>67</xdr:col>
      <xdr:colOff>101600</xdr:colOff>
      <xdr:row>37</xdr:row>
      <xdr:rowOff>169254</xdr:rowOff>
    </xdr:to>
    <xdr:sp macro="" textlink="">
      <xdr:nvSpPr>
        <xdr:cNvPr id="547" name="楕円 546"/>
        <xdr:cNvSpPr/>
      </xdr:nvSpPr>
      <xdr:spPr>
        <a:xfrm>
          <a:off x="12763500" y="64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14331</xdr:rowOff>
    </xdr:from>
    <xdr:ext cx="534377" cy="259045"/>
    <xdr:sp macro="" textlink="">
      <xdr:nvSpPr>
        <xdr:cNvPr id="548" name="テキスト ボックス 547"/>
        <xdr:cNvSpPr txBox="1"/>
      </xdr:nvSpPr>
      <xdr:spPr>
        <a:xfrm>
          <a:off x="12547111" y="618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35892</xdr:rowOff>
    </xdr:from>
    <xdr:to>
      <xdr:col>85</xdr:col>
      <xdr:colOff>127000</xdr:colOff>
      <xdr:row>58</xdr:row>
      <xdr:rowOff>41802</xdr:rowOff>
    </xdr:to>
    <xdr:cxnSp macro="">
      <xdr:nvCxnSpPr>
        <xdr:cNvPr id="575" name="直線コネクタ 574"/>
        <xdr:cNvCxnSpPr/>
      </xdr:nvCxnSpPr>
      <xdr:spPr>
        <a:xfrm flipV="1">
          <a:off x="15481300" y="9979992"/>
          <a:ext cx="8382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28975</xdr:rowOff>
    </xdr:from>
    <xdr:to>
      <xdr:col>81</xdr:col>
      <xdr:colOff>50800</xdr:colOff>
      <xdr:row>58</xdr:row>
      <xdr:rowOff>41802</xdr:rowOff>
    </xdr:to>
    <xdr:cxnSp macro="">
      <xdr:nvCxnSpPr>
        <xdr:cNvPr id="578" name="直線コネクタ 577"/>
        <xdr:cNvCxnSpPr/>
      </xdr:nvCxnSpPr>
      <xdr:spPr>
        <a:xfrm>
          <a:off x="14592300" y="9973075"/>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162599</xdr:rowOff>
    </xdr:from>
    <xdr:to>
      <xdr:col>76</xdr:col>
      <xdr:colOff>114300</xdr:colOff>
      <xdr:row>58</xdr:row>
      <xdr:rowOff>28975</xdr:rowOff>
    </xdr:to>
    <xdr:cxnSp macro="">
      <xdr:nvCxnSpPr>
        <xdr:cNvPr id="581" name="直線コネクタ 580"/>
        <xdr:cNvCxnSpPr/>
      </xdr:nvCxnSpPr>
      <xdr:spPr>
        <a:xfrm>
          <a:off x="13703300" y="9935249"/>
          <a:ext cx="889000" cy="3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129426</xdr:rowOff>
    </xdr:from>
    <xdr:to>
      <xdr:col>76</xdr:col>
      <xdr:colOff>165100</xdr:colOff>
      <xdr:row>57</xdr:row>
      <xdr:rowOff>59576</xdr:rowOff>
    </xdr:to>
    <xdr:sp macro="" textlink="">
      <xdr:nvSpPr>
        <xdr:cNvPr id="582" name="フローチャート: 判断 581"/>
        <xdr:cNvSpPr/>
      </xdr:nvSpPr>
      <xdr:spPr>
        <a:xfrm>
          <a:off x="14541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76103</xdr:rowOff>
    </xdr:from>
    <xdr:ext cx="599010" cy="259045"/>
    <xdr:sp macro="" textlink="">
      <xdr:nvSpPr>
        <xdr:cNvPr id="583" name="テキスト ボックス 582"/>
        <xdr:cNvSpPr txBox="1"/>
      </xdr:nvSpPr>
      <xdr:spPr>
        <a:xfrm>
          <a:off x="14292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162599</xdr:rowOff>
    </xdr:from>
    <xdr:to>
      <xdr:col>71</xdr:col>
      <xdr:colOff>177800</xdr:colOff>
      <xdr:row>58</xdr:row>
      <xdr:rowOff>20631</xdr:rowOff>
    </xdr:to>
    <xdr:cxnSp macro="">
      <xdr:nvCxnSpPr>
        <xdr:cNvPr id="584" name="直線コネクタ 583"/>
        <xdr:cNvCxnSpPr/>
      </xdr:nvCxnSpPr>
      <xdr:spPr>
        <a:xfrm flipV="1">
          <a:off x="12814300" y="9935249"/>
          <a:ext cx="8890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46586</xdr:rowOff>
    </xdr:from>
    <xdr:to>
      <xdr:col>72</xdr:col>
      <xdr:colOff>38100</xdr:colOff>
      <xdr:row>57</xdr:row>
      <xdr:rowOff>148186</xdr:rowOff>
    </xdr:to>
    <xdr:sp macro="" textlink="">
      <xdr:nvSpPr>
        <xdr:cNvPr id="585" name="フローチャート: 判断 584"/>
        <xdr:cNvSpPr/>
      </xdr:nvSpPr>
      <xdr:spPr>
        <a:xfrm>
          <a:off x="13652500" y="981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164713</xdr:rowOff>
    </xdr:from>
    <xdr:ext cx="534377" cy="259045"/>
    <xdr:sp macro="" textlink="">
      <xdr:nvSpPr>
        <xdr:cNvPr id="586" name="テキスト ボックス 585"/>
        <xdr:cNvSpPr txBox="1"/>
      </xdr:nvSpPr>
      <xdr:spPr>
        <a:xfrm>
          <a:off x="13436111" y="95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38434</xdr:rowOff>
    </xdr:from>
    <xdr:to>
      <xdr:col>67</xdr:col>
      <xdr:colOff>101600</xdr:colOff>
      <xdr:row>57</xdr:row>
      <xdr:rowOff>140034</xdr:rowOff>
    </xdr:to>
    <xdr:sp macro="" textlink="">
      <xdr:nvSpPr>
        <xdr:cNvPr id="587" name="フローチャート: 判断 586"/>
        <xdr:cNvSpPr/>
      </xdr:nvSpPr>
      <xdr:spPr>
        <a:xfrm>
          <a:off x="12763500" y="981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156561</xdr:rowOff>
    </xdr:from>
    <xdr:ext cx="534377" cy="259045"/>
    <xdr:sp macro="" textlink="">
      <xdr:nvSpPr>
        <xdr:cNvPr id="588" name="テキスト ボックス 587"/>
        <xdr:cNvSpPr txBox="1"/>
      </xdr:nvSpPr>
      <xdr:spPr>
        <a:xfrm>
          <a:off x="12547111" y="958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156542</xdr:rowOff>
    </xdr:from>
    <xdr:to>
      <xdr:col>85</xdr:col>
      <xdr:colOff>177800</xdr:colOff>
      <xdr:row>58</xdr:row>
      <xdr:rowOff>86692</xdr:rowOff>
    </xdr:to>
    <xdr:sp macro="" textlink="">
      <xdr:nvSpPr>
        <xdr:cNvPr id="594" name="楕円 593"/>
        <xdr:cNvSpPr/>
      </xdr:nvSpPr>
      <xdr:spPr>
        <a:xfrm>
          <a:off x="16268700" y="992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71469</xdr:rowOff>
    </xdr:from>
    <xdr:ext cx="534377" cy="259045"/>
    <xdr:sp macro="" textlink="">
      <xdr:nvSpPr>
        <xdr:cNvPr id="595" name="教育費該当値テキスト"/>
        <xdr:cNvSpPr txBox="1"/>
      </xdr:nvSpPr>
      <xdr:spPr>
        <a:xfrm>
          <a:off x="16370300" y="984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162452</xdr:rowOff>
    </xdr:from>
    <xdr:to>
      <xdr:col>81</xdr:col>
      <xdr:colOff>101600</xdr:colOff>
      <xdr:row>58</xdr:row>
      <xdr:rowOff>92602</xdr:rowOff>
    </xdr:to>
    <xdr:sp macro="" textlink="">
      <xdr:nvSpPr>
        <xdr:cNvPr id="596" name="楕円 595"/>
        <xdr:cNvSpPr/>
      </xdr:nvSpPr>
      <xdr:spPr>
        <a:xfrm>
          <a:off x="15430500" y="99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83729</xdr:rowOff>
    </xdr:from>
    <xdr:ext cx="534377" cy="259045"/>
    <xdr:sp macro="" textlink="">
      <xdr:nvSpPr>
        <xdr:cNvPr id="597" name="テキスト ボックス 596"/>
        <xdr:cNvSpPr txBox="1"/>
      </xdr:nvSpPr>
      <xdr:spPr>
        <a:xfrm>
          <a:off x="15214111" y="100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149625</xdr:rowOff>
    </xdr:from>
    <xdr:to>
      <xdr:col>76</xdr:col>
      <xdr:colOff>165100</xdr:colOff>
      <xdr:row>58</xdr:row>
      <xdr:rowOff>79775</xdr:rowOff>
    </xdr:to>
    <xdr:sp macro="" textlink="">
      <xdr:nvSpPr>
        <xdr:cNvPr id="598" name="楕円 597"/>
        <xdr:cNvSpPr/>
      </xdr:nvSpPr>
      <xdr:spPr>
        <a:xfrm>
          <a:off x="14541500" y="99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70902</xdr:rowOff>
    </xdr:from>
    <xdr:ext cx="534377" cy="259045"/>
    <xdr:sp macro="" textlink="">
      <xdr:nvSpPr>
        <xdr:cNvPr id="599" name="テキスト ボックス 598"/>
        <xdr:cNvSpPr txBox="1"/>
      </xdr:nvSpPr>
      <xdr:spPr>
        <a:xfrm>
          <a:off x="14325111" y="1001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111799</xdr:rowOff>
    </xdr:from>
    <xdr:to>
      <xdr:col>72</xdr:col>
      <xdr:colOff>38100</xdr:colOff>
      <xdr:row>58</xdr:row>
      <xdr:rowOff>41949</xdr:rowOff>
    </xdr:to>
    <xdr:sp macro="" textlink="">
      <xdr:nvSpPr>
        <xdr:cNvPr id="600" name="楕円 599"/>
        <xdr:cNvSpPr/>
      </xdr:nvSpPr>
      <xdr:spPr>
        <a:xfrm>
          <a:off x="13652500" y="98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33076</xdr:rowOff>
    </xdr:from>
    <xdr:ext cx="534377" cy="259045"/>
    <xdr:sp macro="" textlink="">
      <xdr:nvSpPr>
        <xdr:cNvPr id="601" name="テキスト ボックス 600"/>
        <xdr:cNvSpPr txBox="1"/>
      </xdr:nvSpPr>
      <xdr:spPr>
        <a:xfrm>
          <a:off x="13436111" y="99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141281</xdr:rowOff>
    </xdr:from>
    <xdr:to>
      <xdr:col>67</xdr:col>
      <xdr:colOff>101600</xdr:colOff>
      <xdr:row>58</xdr:row>
      <xdr:rowOff>71431</xdr:rowOff>
    </xdr:to>
    <xdr:sp macro="" textlink="">
      <xdr:nvSpPr>
        <xdr:cNvPr id="602" name="楕円 601"/>
        <xdr:cNvSpPr/>
      </xdr:nvSpPr>
      <xdr:spPr>
        <a:xfrm>
          <a:off x="12763500" y="991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62558</xdr:rowOff>
    </xdr:from>
    <xdr:ext cx="534377" cy="259045"/>
    <xdr:sp macro="" textlink="">
      <xdr:nvSpPr>
        <xdr:cNvPr id="603" name="テキスト ボックス 602"/>
        <xdr:cNvSpPr txBox="1"/>
      </xdr:nvSpPr>
      <xdr:spPr>
        <a:xfrm>
          <a:off x="12547111" y="1000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131666</xdr:rowOff>
    </xdr:from>
    <xdr:to>
      <xdr:col>85</xdr:col>
      <xdr:colOff>127000</xdr:colOff>
      <xdr:row>78</xdr:row>
      <xdr:rowOff>135691</xdr:rowOff>
    </xdr:to>
    <xdr:cxnSp macro="">
      <xdr:nvCxnSpPr>
        <xdr:cNvPr id="630" name="直線コネクタ 629"/>
        <xdr:cNvCxnSpPr/>
      </xdr:nvCxnSpPr>
      <xdr:spPr>
        <a:xfrm>
          <a:off x="15481300" y="13504766"/>
          <a:ext cx="838200" cy="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123135</xdr:rowOff>
    </xdr:from>
    <xdr:to>
      <xdr:col>81</xdr:col>
      <xdr:colOff>50800</xdr:colOff>
      <xdr:row>78</xdr:row>
      <xdr:rowOff>131666</xdr:rowOff>
    </xdr:to>
    <xdr:cxnSp macro="">
      <xdr:nvCxnSpPr>
        <xdr:cNvPr id="633" name="直線コネクタ 632"/>
        <xdr:cNvCxnSpPr/>
      </xdr:nvCxnSpPr>
      <xdr:spPr>
        <a:xfrm>
          <a:off x="14592300" y="13496235"/>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123135</xdr:rowOff>
    </xdr:from>
    <xdr:to>
      <xdr:col>76</xdr:col>
      <xdr:colOff>114300</xdr:colOff>
      <xdr:row>78</xdr:row>
      <xdr:rowOff>137615</xdr:rowOff>
    </xdr:to>
    <xdr:cxnSp macro="">
      <xdr:nvCxnSpPr>
        <xdr:cNvPr id="636" name="直線コネクタ 635"/>
        <xdr:cNvCxnSpPr/>
      </xdr:nvCxnSpPr>
      <xdr:spPr>
        <a:xfrm flipV="1">
          <a:off x="13703300" y="13496235"/>
          <a:ext cx="8890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55673</xdr:rowOff>
    </xdr:from>
    <xdr:to>
      <xdr:col>76</xdr:col>
      <xdr:colOff>165100</xdr:colOff>
      <xdr:row>78</xdr:row>
      <xdr:rowOff>157273</xdr:rowOff>
    </xdr:to>
    <xdr:sp macro="" textlink="">
      <xdr:nvSpPr>
        <xdr:cNvPr id="637" name="フローチャート: 判断 636"/>
        <xdr:cNvSpPr/>
      </xdr:nvSpPr>
      <xdr:spPr>
        <a:xfrm>
          <a:off x="14541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2350</xdr:rowOff>
    </xdr:from>
    <xdr:ext cx="534377" cy="259045"/>
    <xdr:sp macro="" textlink="">
      <xdr:nvSpPr>
        <xdr:cNvPr id="638" name="テキスト ボックス 637"/>
        <xdr:cNvSpPr txBox="1"/>
      </xdr:nvSpPr>
      <xdr:spPr>
        <a:xfrm>
          <a:off x="14325111" y="132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136401</xdr:rowOff>
    </xdr:from>
    <xdr:to>
      <xdr:col>71</xdr:col>
      <xdr:colOff>177800</xdr:colOff>
      <xdr:row>78</xdr:row>
      <xdr:rowOff>137615</xdr:rowOff>
    </xdr:to>
    <xdr:cxnSp macro="">
      <xdr:nvCxnSpPr>
        <xdr:cNvPr id="639" name="直線コネクタ 638"/>
        <xdr:cNvCxnSpPr/>
      </xdr:nvCxnSpPr>
      <xdr:spPr>
        <a:xfrm>
          <a:off x="12814300" y="13509501"/>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40" name="フローチャート: 判断 639"/>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1" name="テキスト ボックス 640"/>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2" name="フローチャート: 判断 641"/>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3" name="テキスト ボックス 642"/>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84891</xdr:rowOff>
    </xdr:from>
    <xdr:to>
      <xdr:col>85</xdr:col>
      <xdr:colOff>177800</xdr:colOff>
      <xdr:row>79</xdr:row>
      <xdr:rowOff>15041</xdr:rowOff>
    </xdr:to>
    <xdr:sp macro="" textlink="">
      <xdr:nvSpPr>
        <xdr:cNvPr id="649" name="楕円 648"/>
        <xdr:cNvSpPr/>
      </xdr:nvSpPr>
      <xdr:spPr>
        <a:xfrm>
          <a:off x="16268700" y="134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469744" cy="259045"/>
    <xdr:sp macro="" textlink="">
      <xdr:nvSpPr>
        <xdr:cNvPr id="650" name="災害復旧費該当値テキスト"/>
        <xdr:cNvSpPr txBox="1"/>
      </xdr:nvSpPr>
      <xdr:spPr>
        <a:xfrm>
          <a:off x="16370300" y="1341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80866</xdr:rowOff>
    </xdr:from>
    <xdr:to>
      <xdr:col>81</xdr:col>
      <xdr:colOff>101600</xdr:colOff>
      <xdr:row>79</xdr:row>
      <xdr:rowOff>11016</xdr:rowOff>
    </xdr:to>
    <xdr:sp macro="" textlink="">
      <xdr:nvSpPr>
        <xdr:cNvPr id="651" name="楕円 650"/>
        <xdr:cNvSpPr/>
      </xdr:nvSpPr>
      <xdr:spPr>
        <a:xfrm>
          <a:off x="15430500" y="1345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2143</xdr:rowOff>
    </xdr:from>
    <xdr:ext cx="469744" cy="259045"/>
    <xdr:sp macro="" textlink="">
      <xdr:nvSpPr>
        <xdr:cNvPr id="652" name="テキスト ボックス 651"/>
        <xdr:cNvSpPr txBox="1"/>
      </xdr:nvSpPr>
      <xdr:spPr>
        <a:xfrm>
          <a:off x="15246428" y="1354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72335</xdr:rowOff>
    </xdr:from>
    <xdr:to>
      <xdr:col>76</xdr:col>
      <xdr:colOff>165100</xdr:colOff>
      <xdr:row>79</xdr:row>
      <xdr:rowOff>2485</xdr:rowOff>
    </xdr:to>
    <xdr:sp macro="" textlink="">
      <xdr:nvSpPr>
        <xdr:cNvPr id="653" name="楕円 652"/>
        <xdr:cNvSpPr/>
      </xdr:nvSpPr>
      <xdr:spPr>
        <a:xfrm>
          <a:off x="14541500" y="1344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165062</xdr:rowOff>
    </xdr:from>
    <xdr:ext cx="469744" cy="259045"/>
    <xdr:sp macro="" textlink="">
      <xdr:nvSpPr>
        <xdr:cNvPr id="654" name="テキスト ボックス 653"/>
        <xdr:cNvSpPr txBox="1"/>
      </xdr:nvSpPr>
      <xdr:spPr>
        <a:xfrm>
          <a:off x="14357428" y="1353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86815</xdr:rowOff>
    </xdr:from>
    <xdr:to>
      <xdr:col>72</xdr:col>
      <xdr:colOff>38100</xdr:colOff>
      <xdr:row>79</xdr:row>
      <xdr:rowOff>16965</xdr:rowOff>
    </xdr:to>
    <xdr:sp macro="" textlink="">
      <xdr:nvSpPr>
        <xdr:cNvPr id="655" name="楕円 654"/>
        <xdr:cNvSpPr/>
      </xdr:nvSpPr>
      <xdr:spPr>
        <a:xfrm>
          <a:off x="13652500" y="134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8092</xdr:rowOff>
    </xdr:from>
    <xdr:ext cx="378565" cy="259045"/>
    <xdr:sp macro="" textlink="">
      <xdr:nvSpPr>
        <xdr:cNvPr id="656" name="テキスト ボックス 655"/>
        <xdr:cNvSpPr txBox="1"/>
      </xdr:nvSpPr>
      <xdr:spPr>
        <a:xfrm>
          <a:off x="13514017" y="13552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85601</xdr:rowOff>
    </xdr:from>
    <xdr:to>
      <xdr:col>67</xdr:col>
      <xdr:colOff>101600</xdr:colOff>
      <xdr:row>79</xdr:row>
      <xdr:rowOff>15751</xdr:rowOff>
    </xdr:to>
    <xdr:sp macro="" textlink="">
      <xdr:nvSpPr>
        <xdr:cNvPr id="657" name="楕円 656"/>
        <xdr:cNvSpPr/>
      </xdr:nvSpPr>
      <xdr:spPr>
        <a:xfrm>
          <a:off x="12763500" y="134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6878</xdr:rowOff>
    </xdr:from>
    <xdr:ext cx="469744" cy="259045"/>
    <xdr:sp macro="" textlink="">
      <xdr:nvSpPr>
        <xdr:cNvPr id="658" name="テキスト ボックス 657"/>
        <xdr:cNvSpPr txBox="1"/>
      </xdr:nvSpPr>
      <xdr:spPr>
        <a:xfrm>
          <a:off x="12579428" y="1355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96850</xdr:rowOff>
    </xdr:from>
    <xdr:to>
      <xdr:col>85</xdr:col>
      <xdr:colOff>127000</xdr:colOff>
      <xdr:row>98</xdr:row>
      <xdr:rowOff>103539</xdr:rowOff>
    </xdr:to>
    <xdr:cxnSp macro="">
      <xdr:nvCxnSpPr>
        <xdr:cNvPr id="689" name="直線コネクタ 688"/>
        <xdr:cNvCxnSpPr/>
      </xdr:nvCxnSpPr>
      <xdr:spPr>
        <a:xfrm flipV="1">
          <a:off x="15481300" y="16898950"/>
          <a:ext cx="8382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89568</xdr:rowOff>
    </xdr:from>
    <xdr:to>
      <xdr:col>81</xdr:col>
      <xdr:colOff>50800</xdr:colOff>
      <xdr:row>98</xdr:row>
      <xdr:rowOff>103539</xdr:rowOff>
    </xdr:to>
    <xdr:cxnSp macro="">
      <xdr:nvCxnSpPr>
        <xdr:cNvPr id="692" name="直線コネクタ 691"/>
        <xdr:cNvCxnSpPr/>
      </xdr:nvCxnSpPr>
      <xdr:spPr>
        <a:xfrm>
          <a:off x="14592300" y="16891668"/>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75081</xdr:rowOff>
    </xdr:from>
    <xdr:to>
      <xdr:col>76</xdr:col>
      <xdr:colOff>114300</xdr:colOff>
      <xdr:row>98</xdr:row>
      <xdr:rowOff>89568</xdr:rowOff>
    </xdr:to>
    <xdr:cxnSp macro="">
      <xdr:nvCxnSpPr>
        <xdr:cNvPr id="695" name="直線コネクタ 694"/>
        <xdr:cNvCxnSpPr/>
      </xdr:nvCxnSpPr>
      <xdr:spPr>
        <a:xfrm>
          <a:off x="13703300" y="16877181"/>
          <a:ext cx="889000" cy="1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84768</xdr:rowOff>
    </xdr:from>
    <xdr:to>
      <xdr:col>76</xdr:col>
      <xdr:colOff>165100</xdr:colOff>
      <xdr:row>97</xdr:row>
      <xdr:rowOff>14918</xdr:rowOff>
    </xdr:to>
    <xdr:sp macro="" textlink="">
      <xdr:nvSpPr>
        <xdr:cNvPr id="696" name="フローチャート: 判断 695"/>
        <xdr:cNvSpPr/>
      </xdr:nvSpPr>
      <xdr:spPr>
        <a:xfrm>
          <a:off x="14541500" y="1654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31445</xdr:rowOff>
    </xdr:from>
    <xdr:ext cx="599010" cy="259045"/>
    <xdr:sp macro="" textlink="">
      <xdr:nvSpPr>
        <xdr:cNvPr id="697" name="テキスト ボックス 696"/>
        <xdr:cNvSpPr txBox="1"/>
      </xdr:nvSpPr>
      <xdr:spPr>
        <a:xfrm>
          <a:off x="14292795" y="1631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74644</xdr:rowOff>
    </xdr:from>
    <xdr:to>
      <xdr:col>71</xdr:col>
      <xdr:colOff>177800</xdr:colOff>
      <xdr:row>98</xdr:row>
      <xdr:rowOff>75081</xdr:rowOff>
    </xdr:to>
    <xdr:cxnSp macro="">
      <xdr:nvCxnSpPr>
        <xdr:cNvPr id="698" name="直線コネクタ 697"/>
        <xdr:cNvCxnSpPr/>
      </xdr:nvCxnSpPr>
      <xdr:spPr>
        <a:xfrm>
          <a:off x="12814300" y="16876744"/>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31113</xdr:rowOff>
    </xdr:from>
    <xdr:to>
      <xdr:col>72</xdr:col>
      <xdr:colOff>38100</xdr:colOff>
      <xdr:row>97</xdr:row>
      <xdr:rowOff>132713</xdr:rowOff>
    </xdr:to>
    <xdr:sp macro="" textlink="">
      <xdr:nvSpPr>
        <xdr:cNvPr id="699" name="フローチャート: 判断 698"/>
        <xdr:cNvSpPr/>
      </xdr:nvSpPr>
      <xdr:spPr>
        <a:xfrm>
          <a:off x="13652500" y="1666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149240</xdr:rowOff>
    </xdr:from>
    <xdr:ext cx="599010" cy="259045"/>
    <xdr:sp macro="" textlink="">
      <xdr:nvSpPr>
        <xdr:cNvPr id="700" name="テキスト ボックス 699"/>
        <xdr:cNvSpPr txBox="1"/>
      </xdr:nvSpPr>
      <xdr:spPr>
        <a:xfrm>
          <a:off x="13403795" y="164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34506</xdr:rowOff>
    </xdr:from>
    <xdr:to>
      <xdr:col>67</xdr:col>
      <xdr:colOff>101600</xdr:colOff>
      <xdr:row>97</xdr:row>
      <xdr:rowOff>136106</xdr:rowOff>
    </xdr:to>
    <xdr:sp macro="" textlink="">
      <xdr:nvSpPr>
        <xdr:cNvPr id="701" name="フローチャート: 判断 700"/>
        <xdr:cNvSpPr/>
      </xdr:nvSpPr>
      <xdr:spPr>
        <a:xfrm>
          <a:off x="12763500" y="1666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152633</xdr:rowOff>
    </xdr:from>
    <xdr:ext cx="599010" cy="259045"/>
    <xdr:sp macro="" textlink="">
      <xdr:nvSpPr>
        <xdr:cNvPr id="702" name="テキスト ボックス 701"/>
        <xdr:cNvSpPr txBox="1"/>
      </xdr:nvSpPr>
      <xdr:spPr>
        <a:xfrm>
          <a:off x="12514795" y="1644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46050</xdr:rowOff>
    </xdr:from>
    <xdr:to>
      <xdr:col>85</xdr:col>
      <xdr:colOff>177800</xdr:colOff>
      <xdr:row>98</xdr:row>
      <xdr:rowOff>147650</xdr:rowOff>
    </xdr:to>
    <xdr:sp macro="" textlink="">
      <xdr:nvSpPr>
        <xdr:cNvPr id="708" name="楕円 707"/>
        <xdr:cNvSpPr/>
      </xdr:nvSpPr>
      <xdr:spPr>
        <a:xfrm>
          <a:off x="16268700" y="16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24477</xdr:rowOff>
    </xdr:from>
    <xdr:ext cx="534377" cy="259045"/>
    <xdr:sp macro="" textlink="">
      <xdr:nvSpPr>
        <xdr:cNvPr id="709" name="公債費該当値テキスト"/>
        <xdr:cNvSpPr txBox="1"/>
      </xdr:nvSpPr>
      <xdr:spPr>
        <a:xfrm>
          <a:off x="16370300" y="168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52739</xdr:rowOff>
    </xdr:from>
    <xdr:to>
      <xdr:col>81</xdr:col>
      <xdr:colOff>101600</xdr:colOff>
      <xdr:row>98</xdr:row>
      <xdr:rowOff>154339</xdr:rowOff>
    </xdr:to>
    <xdr:sp macro="" textlink="">
      <xdr:nvSpPr>
        <xdr:cNvPr id="710" name="楕円 709"/>
        <xdr:cNvSpPr/>
      </xdr:nvSpPr>
      <xdr:spPr>
        <a:xfrm>
          <a:off x="15430500" y="168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145466</xdr:rowOff>
    </xdr:from>
    <xdr:ext cx="534377" cy="259045"/>
    <xdr:sp macro="" textlink="">
      <xdr:nvSpPr>
        <xdr:cNvPr id="711" name="テキスト ボックス 710"/>
        <xdr:cNvSpPr txBox="1"/>
      </xdr:nvSpPr>
      <xdr:spPr>
        <a:xfrm>
          <a:off x="15214111" y="16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38768</xdr:rowOff>
    </xdr:from>
    <xdr:to>
      <xdr:col>76</xdr:col>
      <xdr:colOff>165100</xdr:colOff>
      <xdr:row>98</xdr:row>
      <xdr:rowOff>140368</xdr:rowOff>
    </xdr:to>
    <xdr:sp macro="" textlink="">
      <xdr:nvSpPr>
        <xdr:cNvPr id="712" name="楕円 711"/>
        <xdr:cNvSpPr/>
      </xdr:nvSpPr>
      <xdr:spPr>
        <a:xfrm>
          <a:off x="14541500" y="168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131495</xdr:rowOff>
    </xdr:from>
    <xdr:ext cx="534377" cy="259045"/>
    <xdr:sp macro="" textlink="">
      <xdr:nvSpPr>
        <xdr:cNvPr id="713" name="テキスト ボックス 712"/>
        <xdr:cNvSpPr txBox="1"/>
      </xdr:nvSpPr>
      <xdr:spPr>
        <a:xfrm>
          <a:off x="14325111" y="169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24281</xdr:rowOff>
    </xdr:from>
    <xdr:to>
      <xdr:col>72</xdr:col>
      <xdr:colOff>38100</xdr:colOff>
      <xdr:row>98</xdr:row>
      <xdr:rowOff>125881</xdr:rowOff>
    </xdr:to>
    <xdr:sp macro="" textlink="">
      <xdr:nvSpPr>
        <xdr:cNvPr id="714" name="楕円 713"/>
        <xdr:cNvSpPr/>
      </xdr:nvSpPr>
      <xdr:spPr>
        <a:xfrm>
          <a:off x="13652500" y="1682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117008</xdr:rowOff>
    </xdr:from>
    <xdr:ext cx="534377" cy="259045"/>
    <xdr:sp macro="" textlink="">
      <xdr:nvSpPr>
        <xdr:cNvPr id="715" name="テキスト ボックス 714"/>
        <xdr:cNvSpPr txBox="1"/>
      </xdr:nvSpPr>
      <xdr:spPr>
        <a:xfrm>
          <a:off x="13436111" y="1691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23844</xdr:rowOff>
    </xdr:from>
    <xdr:to>
      <xdr:col>67</xdr:col>
      <xdr:colOff>101600</xdr:colOff>
      <xdr:row>98</xdr:row>
      <xdr:rowOff>125444</xdr:rowOff>
    </xdr:to>
    <xdr:sp macro="" textlink="">
      <xdr:nvSpPr>
        <xdr:cNvPr id="716" name="楕円 715"/>
        <xdr:cNvSpPr/>
      </xdr:nvSpPr>
      <xdr:spPr>
        <a:xfrm>
          <a:off x="12763500" y="168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116571</xdr:rowOff>
    </xdr:from>
    <xdr:ext cx="534377" cy="259045"/>
    <xdr:sp macro="" textlink="">
      <xdr:nvSpPr>
        <xdr:cNvPr id="717" name="テキスト ボックス 716"/>
        <xdr:cNvSpPr txBox="1"/>
      </xdr:nvSpPr>
      <xdr:spPr>
        <a:xfrm>
          <a:off x="12547111" y="169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55" name="フローチャート: 判断 754"/>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157160</xdr:rowOff>
    </xdr:from>
    <xdr:ext cx="378565" cy="259045"/>
    <xdr:sp macro="" textlink="">
      <xdr:nvSpPr>
        <xdr:cNvPr id="756" name="テキスト ボックス 755"/>
        <xdr:cNvSpPr txBox="1"/>
      </xdr:nvSpPr>
      <xdr:spPr>
        <a:xfrm>
          <a:off x="20245017" y="65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45662</xdr:rowOff>
    </xdr:from>
    <xdr:to>
      <xdr:col>102</xdr:col>
      <xdr:colOff>165100</xdr:colOff>
      <xdr:row>39</xdr:row>
      <xdr:rowOff>147262</xdr:rowOff>
    </xdr:to>
    <xdr:sp macro="" textlink="">
      <xdr:nvSpPr>
        <xdr:cNvPr id="758" name="フローチャート: 判断 757"/>
        <xdr:cNvSpPr/>
      </xdr:nvSpPr>
      <xdr:spPr>
        <a:xfrm>
          <a:off x="19494500" y="67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163789</xdr:rowOff>
    </xdr:from>
    <xdr:ext cx="378565" cy="259045"/>
    <xdr:sp macro="" textlink="">
      <xdr:nvSpPr>
        <xdr:cNvPr id="759" name="テキスト ボックス 758"/>
        <xdr:cNvSpPr txBox="1"/>
      </xdr:nvSpPr>
      <xdr:spPr>
        <a:xfrm>
          <a:off x="19356017" y="650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45482</xdr:rowOff>
    </xdr:from>
    <xdr:to>
      <xdr:col>98</xdr:col>
      <xdr:colOff>38100</xdr:colOff>
      <xdr:row>39</xdr:row>
      <xdr:rowOff>147082</xdr:rowOff>
    </xdr:to>
    <xdr:sp macro="" textlink="">
      <xdr:nvSpPr>
        <xdr:cNvPr id="760" name="フローチャート: 判断 759"/>
        <xdr:cNvSpPr/>
      </xdr:nvSpPr>
      <xdr:spPr>
        <a:xfrm>
          <a:off x="18605500" y="673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163609</xdr:rowOff>
    </xdr:from>
    <xdr:ext cx="378565" cy="259045"/>
    <xdr:sp macro="" textlink="">
      <xdr:nvSpPr>
        <xdr:cNvPr id="761" name="テキスト ボックス 760"/>
        <xdr:cNvSpPr txBox="1"/>
      </xdr:nvSpPr>
      <xdr:spPr>
        <a:xfrm>
          <a:off x="18467017" y="6507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eaLnBrk="1" fontAlgn="auto" latinLnBrk="0" hangingPunct="1"/>
          <a:r>
            <a:rPr lang="ja-JP" altLang="ja-JP" sz="1400" b="0" i="0" baseline="0">
              <a:solidFill>
                <a:schemeClr val="dk1"/>
              </a:solidFill>
              <a:effectLst/>
              <a:latin typeface="+mn-lt"/>
              <a:ea typeface="+mn-ea"/>
              <a:cs typeface="+mn-cs"/>
            </a:rPr>
            <a:t>目的別歳出の各経費は、全て類似団体を下回っている。</a:t>
          </a:r>
          <a:endParaRPr lang="ja-JP" altLang="ja-JP" sz="1400">
            <a:effectLst/>
          </a:endParaRPr>
        </a:p>
        <a:p>
          <a:pPr algn="l" eaLnBrk="1" fontAlgn="auto" latinLnBrk="0" hangingPunct="1"/>
          <a:r>
            <a:rPr lang="ja-JP" altLang="en-US" sz="1400" b="0" i="0" baseline="0">
              <a:solidFill>
                <a:schemeClr val="dk1"/>
              </a:solidFill>
              <a:effectLst/>
              <a:latin typeface="+mn-lt"/>
              <a:ea typeface="+mn-ea"/>
              <a:cs typeface="+mn-cs"/>
            </a:rPr>
            <a:t>総務</a:t>
          </a:r>
          <a:r>
            <a:rPr lang="ja-JP" altLang="ja-JP" sz="1400" b="0" i="0" baseline="0">
              <a:solidFill>
                <a:schemeClr val="dk1"/>
              </a:solidFill>
              <a:effectLst/>
              <a:latin typeface="+mn-lt"/>
              <a:ea typeface="+mn-ea"/>
              <a:cs typeface="+mn-cs"/>
            </a:rPr>
            <a:t>費は、住民一人当たり</a:t>
          </a:r>
          <a:r>
            <a:rPr lang="ja-JP" altLang="en-US" sz="1400" b="0" i="0" baseline="0">
              <a:solidFill>
                <a:schemeClr val="dk1"/>
              </a:solidFill>
              <a:effectLst/>
              <a:latin typeface="+mn-lt"/>
              <a:ea typeface="+mn-ea"/>
              <a:cs typeface="+mn-cs"/>
            </a:rPr>
            <a:t>のコストが３８，６１７</a:t>
          </a:r>
          <a:r>
            <a:rPr lang="ja-JP" altLang="ja-JP" sz="1400" b="0" i="0" baseline="0">
              <a:solidFill>
                <a:schemeClr val="dk1"/>
              </a:solidFill>
              <a:effectLst/>
              <a:latin typeface="+mn-lt"/>
              <a:ea typeface="+mn-ea"/>
              <a:cs typeface="+mn-cs"/>
            </a:rPr>
            <a:t>円</a:t>
          </a:r>
          <a:r>
            <a:rPr lang="ja-JP" altLang="en-US" sz="1400" b="0" i="0" baseline="0">
              <a:solidFill>
                <a:schemeClr val="dk1"/>
              </a:solidFill>
              <a:effectLst/>
              <a:latin typeface="+mn-lt"/>
              <a:ea typeface="+mn-ea"/>
              <a:cs typeface="+mn-cs"/>
            </a:rPr>
            <a:t>減額している。これ</a:t>
          </a:r>
          <a:r>
            <a:rPr lang="ja-JP" altLang="ja-JP" sz="1400" b="0" i="0" baseline="0">
              <a:solidFill>
                <a:schemeClr val="dk1"/>
              </a:solidFill>
              <a:effectLst/>
              <a:latin typeface="+mn-lt"/>
              <a:ea typeface="+mn-ea"/>
              <a:cs typeface="+mn-cs"/>
            </a:rPr>
            <a:t>は、</a:t>
          </a:r>
          <a:r>
            <a:rPr lang="ja-JP" altLang="en-US" sz="1400" b="0" i="0" baseline="0">
              <a:solidFill>
                <a:schemeClr val="dk1"/>
              </a:solidFill>
              <a:effectLst/>
              <a:latin typeface="+mn-lt"/>
              <a:ea typeface="+mn-ea"/>
              <a:cs typeface="+mn-cs"/>
            </a:rPr>
            <a:t>町有施設整備基金及び地域振興基金積立金と光ブロードバンド基盤整備事業の減によるものである。</a:t>
          </a:r>
          <a:endParaRPr lang="ja-JP" altLang="ja-JP" sz="1400">
            <a:effectLst/>
          </a:endParaRPr>
        </a:p>
        <a:p>
          <a:pPr algn="l" eaLnBrk="1" fontAlgn="auto" latinLnBrk="0" hangingPunct="1"/>
          <a:r>
            <a:rPr lang="ja-JP" altLang="en-US" sz="1400" b="0" i="0" baseline="0">
              <a:solidFill>
                <a:schemeClr val="dk1"/>
              </a:solidFill>
              <a:effectLst/>
              <a:latin typeface="+mn-lt"/>
              <a:ea typeface="+mn-ea"/>
              <a:cs typeface="+mn-cs"/>
            </a:rPr>
            <a:t>衛生</a:t>
          </a:r>
          <a:r>
            <a:rPr lang="ja-JP" altLang="ja-JP" sz="1400" b="0" i="0" baseline="0">
              <a:solidFill>
                <a:schemeClr val="dk1"/>
              </a:solidFill>
              <a:effectLst/>
              <a:latin typeface="+mn-lt"/>
              <a:ea typeface="+mn-ea"/>
              <a:cs typeface="+mn-cs"/>
            </a:rPr>
            <a:t>費は、住民一人当たり</a:t>
          </a:r>
          <a:r>
            <a:rPr lang="ja-JP" altLang="en-US" sz="1400" b="0" i="0" baseline="0">
              <a:solidFill>
                <a:schemeClr val="dk1"/>
              </a:solidFill>
              <a:effectLst/>
              <a:latin typeface="+mn-lt"/>
              <a:ea typeface="+mn-ea"/>
              <a:cs typeface="+mn-cs"/>
            </a:rPr>
            <a:t>のコストが２７，１１２円減額している。これは、コミュニティセンター建設やごみ処理場のストックヤード等施設整備工事の減によるものである。</a:t>
          </a:r>
          <a:endParaRPr lang="ja-JP" altLang="ja-JP" sz="1400">
            <a:effectLst/>
          </a:endParaRPr>
        </a:p>
        <a:p>
          <a:pPr algn="l" eaLnBrk="1" fontAlgn="auto" latinLnBrk="0" hangingPunct="1"/>
          <a:r>
            <a:rPr lang="ja-JP" altLang="en-US" sz="1400" b="0" i="0" baseline="0">
              <a:solidFill>
                <a:schemeClr val="dk1"/>
              </a:solidFill>
              <a:effectLst/>
              <a:latin typeface="+mn-lt"/>
              <a:ea typeface="+mn-ea"/>
              <a:cs typeface="+mn-cs"/>
            </a:rPr>
            <a:t>商工</a:t>
          </a:r>
          <a:r>
            <a:rPr lang="ja-JP" altLang="ja-JP" sz="1400" b="0" i="0" baseline="0">
              <a:solidFill>
                <a:schemeClr val="dk1"/>
              </a:solidFill>
              <a:effectLst/>
              <a:latin typeface="+mn-lt"/>
              <a:ea typeface="+mn-ea"/>
              <a:cs typeface="+mn-cs"/>
            </a:rPr>
            <a:t>費は、住民一人当たり</a:t>
          </a:r>
          <a:r>
            <a:rPr lang="ja-JP" altLang="en-US" sz="1400" b="0" i="0" baseline="0">
              <a:solidFill>
                <a:schemeClr val="dk1"/>
              </a:solidFill>
              <a:effectLst/>
              <a:latin typeface="+mn-lt"/>
              <a:ea typeface="+mn-ea"/>
              <a:cs typeface="+mn-cs"/>
            </a:rPr>
            <a:t>のコストが１３，２４３</a:t>
          </a:r>
          <a:r>
            <a:rPr lang="ja-JP" altLang="ja-JP" sz="1400" b="0" i="0" baseline="0">
              <a:solidFill>
                <a:schemeClr val="dk1"/>
              </a:solidFill>
              <a:effectLst/>
              <a:latin typeface="+mn-lt"/>
              <a:ea typeface="+mn-ea"/>
              <a:cs typeface="+mn-cs"/>
            </a:rPr>
            <a:t>円</a:t>
          </a:r>
          <a:r>
            <a:rPr lang="ja-JP" altLang="en-US" sz="1400" b="0" i="0" baseline="0">
              <a:solidFill>
                <a:schemeClr val="dk1"/>
              </a:solidFill>
              <a:effectLst/>
              <a:latin typeface="+mn-lt"/>
              <a:ea typeface="+mn-ea"/>
              <a:cs typeface="+mn-cs"/>
            </a:rPr>
            <a:t>増額している。これは、物産館の施設設備改修工事</a:t>
          </a:r>
          <a:r>
            <a:rPr lang="ja-JP" altLang="ja-JP" sz="1400" b="0" i="0" baseline="0">
              <a:solidFill>
                <a:schemeClr val="dk1"/>
              </a:solidFill>
              <a:effectLst/>
              <a:latin typeface="+mn-lt"/>
              <a:ea typeface="+mn-ea"/>
              <a:cs typeface="+mn-cs"/>
            </a:rPr>
            <a:t>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ＭＳ ゴシック" pitchFamily="49" charset="-128"/>
              <a:ea typeface="ＭＳ ゴシック" pitchFamily="49" charset="-128"/>
            </a:rPr>
            <a:t>財政調整基金残高は基金の取崩しによりわずかに減少したが、</a:t>
          </a:r>
          <a:r>
            <a:rPr kumimoji="1" lang="ja-JP" altLang="ja-JP" sz="1200">
              <a:solidFill>
                <a:schemeClr val="dk1"/>
              </a:solidFill>
              <a:effectLst/>
              <a:latin typeface="+mn-lt"/>
              <a:ea typeface="+mn-ea"/>
              <a:cs typeface="+mn-cs"/>
            </a:rPr>
            <a:t>標準財政規模</a:t>
          </a:r>
          <a:r>
            <a:rPr kumimoji="1" lang="ja-JP" altLang="en-US" sz="1200">
              <a:solidFill>
                <a:schemeClr val="dk1"/>
              </a:solidFill>
              <a:effectLst/>
              <a:latin typeface="+mn-lt"/>
              <a:ea typeface="+mn-ea"/>
              <a:cs typeface="+mn-cs"/>
            </a:rPr>
            <a:t>も減少したため</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標準財政規模比は微増となった。</a:t>
          </a:r>
          <a:endParaRPr kumimoji="1" lang="en-US" altLang="ja-JP" sz="12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実質単年度収支は、</a:t>
          </a:r>
          <a:r>
            <a:rPr kumimoji="1" lang="ja-JP" altLang="en-US" sz="1200">
              <a:solidFill>
                <a:schemeClr val="dk1"/>
              </a:solidFill>
              <a:effectLst/>
              <a:latin typeface="+mn-lt"/>
              <a:ea typeface="+mn-ea"/>
              <a:cs typeface="+mn-cs"/>
            </a:rPr>
            <a:t>財政調整</a:t>
          </a:r>
          <a:r>
            <a:rPr kumimoji="1" lang="ja-JP" altLang="ja-JP" sz="1200">
              <a:solidFill>
                <a:schemeClr val="dk1"/>
              </a:solidFill>
              <a:effectLst/>
              <a:latin typeface="+mn-lt"/>
              <a:ea typeface="+mn-ea"/>
              <a:cs typeface="+mn-cs"/>
            </a:rPr>
            <a:t>基金</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取崩し</a:t>
          </a:r>
          <a:r>
            <a:rPr kumimoji="1" lang="ja-JP" altLang="en-US" sz="1200">
              <a:solidFill>
                <a:schemeClr val="dk1"/>
              </a:solidFill>
              <a:effectLst/>
              <a:latin typeface="+mn-lt"/>
              <a:ea typeface="+mn-ea"/>
              <a:cs typeface="+mn-cs"/>
            </a:rPr>
            <a:t>たため赤字</a:t>
          </a:r>
          <a:r>
            <a:rPr kumimoji="1" lang="ja-JP" altLang="ja-JP" sz="1200">
              <a:solidFill>
                <a:schemeClr val="dk1"/>
              </a:solidFill>
              <a:effectLst/>
              <a:latin typeface="+mn-lt"/>
              <a:ea typeface="+mn-ea"/>
              <a:cs typeface="+mn-cs"/>
            </a:rPr>
            <a:t>となった</a:t>
          </a:r>
          <a:r>
            <a:rPr kumimoji="1" lang="ja-JP" altLang="en-US" sz="1200">
              <a:solidFill>
                <a:schemeClr val="dk1"/>
              </a:solidFill>
              <a:effectLst/>
              <a:latin typeface="+mn-lt"/>
              <a:ea typeface="+mn-ea"/>
              <a:cs typeface="+mn-cs"/>
            </a:rPr>
            <a:t>が、実質収支額は、</a:t>
          </a:r>
          <a:r>
            <a:rPr kumimoji="1" lang="ja-JP" altLang="en-US" sz="1200">
              <a:solidFill>
                <a:schemeClr val="dk1"/>
              </a:solidFill>
              <a:effectLst/>
              <a:latin typeface="ＭＳ ゴシック" pitchFamily="49" charset="-128"/>
              <a:ea typeface="ＭＳ ゴシック" pitchFamily="49" charset="-128"/>
              <a:cs typeface="+mn-cs"/>
            </a:rPr>
            <a:t>黒字で、前年度比率も</a:t>
          </a:r>
          <a:r>
            <a:rPr kumimoji="1" lang="ja-JP" altLang="en-US" sz="1200">
              <a:latin typeface="ＭＳ ゴシック" pitchFamily="49" charset="-128"/>
              <a:ea typeface="ＭＳ ゴシック" pitchFamily="49" charset="-128"/>
            </a:rPr>
            <a:t>１．０４ポイント増加となった。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latin typeface="ＭＳ ゴシック" pitchFamily="49" charset="-128"/>
              <a:ea typeface="ＭＳ ゴシック" pitchFamily="49" charset="-128"/>
            </a:rPr>
            <a:t>連結実質赤字比率については、全会計において黒字であり赤字比率はない。しかしながら、簡易水道事業においては平成３１年度まで延長して事業統合（変更認可）を行うこととしており、この統合に伴う大規模改修を行っている。水道事業債の増加による水道料金の改定や一般会計からの基準外繰出金を行わないよう最小限の統合計画に止め健全な財政運営を行う必要がある。</a:t>
          </a:r>
        </a:p>
        <a:p>
          <a:pPr algn="l"/>
          <a:r>
            <a:rPr kumimoji="1" lang="ja-JP" altLang="en-US" sz="1400">
              <a:latin typeface="ＭＳ ゴシック" pitchFamily="49" charset="-128"/>
              <a:ea typeface="ＭＳ ゴシック" pitchFamily="49" charset="-128"/>
            </a:rPr>
            <a:t>　また、一般会計においても実質収支比率同様に今後は、町税や各種交付金を含めた一般財源の確保が厳しい状況であり、財政調整基金を始めとする各種基金の運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12304;&#36001;&#25919;&#29366;&#27841;&#36039;&#26009;&#38598;&#12305;_434841_&#27941;&#22856;&#26408;&#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53.7</v>
          </cell>
          <cell r="CN53">
            <v>62.5</v>
          </cell>
        </row>
        <row r="55">
          <cell r="AN55" t="str">
            <v>類似団体内平均値</v>
          </cell>
          <cell r="CF55">
            <v>0</v>
          </cell>
          <cell r="CN55">
            <v>0</v>
          </cell>
        </row>
        <row r="57">
          <cell r="CF57">
            <v>54.2</v>
          </cell>
          <cell r="CN57">
            <v>57.5</v>
          </cell>
        </row>
        <row r="72">
          <cell r="BP72" t="str">
            <v>H25</v>
          </cell>
          <cell r="BX72" t="str">
            <v>H26</v>
          </cell>
          <cell r="CF72" t="str">
            <v>H27</v>
          </cell>
          <cell r="CN72" t="str">
            <v>H28</v>
          </cell>
          <cell r="CV72" t="str">
            <v>H29</v>
          </cell>
        </row>
        <row r="73">
          <cell r="AN73" t="str">
            <v>当該団体値</v>
          </cell>
        </row>
        <row r="75">
          <cell r="BP75">
            <v>3.1</v>
          </cell>
          <cell r="BX75">
            <v>2.7</v>
          </cell>
          <cell r="CF75">
            <v>2</v>
          </cell>
          <cell r="CN75">
            <v>1.6</v>
          </cell>
          <cell r="CV75">
            <v>1.5</v>
          </cell>
        </row>
        <row r="77">
          <cell r="AN77" t="str">
            <v>類似団体内平均値</v>
          </cell>
          <cell r="BP77">
            <v>0</v>
          </cell>
          <cell r="BX77">
            <v>0</v>
          </cell>
          <cell r="CF77">
            <v>0</v>
          </cell>
          <cell r="CN77">
            <v>0</v>
          </cell>
          <cell r="CV77">
            <v>0</v>
          </cell>
        </row>
        <row r="79">
          <cell r="BP79">
            <v>9.8000000000000007</v>
          </cell>
          <cell r="BX79">
            <v>9.1</v>
          </cell>
          <cell r="CF79">
            <v>7.8</v>
          </cell>
          <cell r="CN79">
            <v>6</v>
          </cell>
          <cell r="CV79">
            <v>5.6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6" sqref="L6:V8"/>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3147408</v>
      </c>
      <c r="BO4" s="403"/>
      <c r="BP4" s="403"/>
      <c r="BQ4" s="403"/>
      <c r="BR4" s="403"/>
      <c r="BS4" s="403"/>
      <c r="BT4" s="403"/>
      <c r="BU4" s="404"/>
      <c r="BV4" s="402">
        <v>3335370</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7.4</v>
      </c>
      <c r="CU4" s="584"/>
      <c r="CV4" s="584"/>
      <c r="CW4" s="584"/>
      <c r="CX4" s="584"/>
      <c r="CY4" s="584"/>
      <c r="CZ4" s="584"/>
      <c r="DA4" s="585"/>
      <c r="DB4" s="583">
        <v>6.4</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2891617</v>
      </c>
      <c r="BO5" s="408"/>
      <c r="BP5" s="408"/>
      <c r="BQ5" s="408"/>
      <c r="BR5" s="408"/>
      <c r="BS5" s="408"/>
      <c r="BT5" s="408"/>
      <c r="BU5" s="409"/>
      <c r="BV5" s="407">
        <v>3165742</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85.6</v>
      </c>
      <c r="CU5" s="378"/>
      <c r="CV5" s="378"/>
      <c r="CW5" s="378"/>
      <c r="CX5" s="378"/>
      <c r="CY5" s="378"/>
      <c r="CZ5" s="378"/>
      <c r="DA5" s="379"/>
      <c r="DB5" s="377">
        <v>84.4</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255791</v>
      </c>
      <c r="BO6" s="408"/>
      <c r="BP6" s="408"/>
      <c r="BQ6" s="408"/>
      <c r="BR6" s="408"/>
      <c r="BS6" s="408"/>
      <c r="BT6" s="408"/>
      <c r="BU6" s="409"/>
      <c r="BV6" s="407">
        <v>169628</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89</v>
      </c>
      <c r="CU6" s="558"/>
      <c r="CV6" s="558"/>
      <c r="CW6" s="558"/>
      <c r="CX6" s="558"/>
      <c r="CY6" s="558"/>
      <c r="CZ6" s="558"/>
      <c r="DA6" s="559"/>
      <c r="DB6" s="557">
        <v>87.8</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113105</v>
      </c>
      <c r="BO7" s="408"/>
      <c r="BP7" s="408"/>
      <c r="BQ7" s="408"/>
      <c r="BR7" s="408"/>
      <c r="BS7" s="408"/>
      <c r="BT7" s="408"/>
      <c r="BU7" s="409"/>
      <c r="BV7" s="407">
        <v>45280</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1923126</v>
      </c>
      <c r="CU7" s="408"/>
      <c r="CV7" s="408"/>
      <c r="CW7" s="408"/>
      <c r="CX7" s="408"/>
      <c r="CY7" s="408"/>
      <c r="CZ7" s="408"/>
      <c r="DA7" s="409"/>
      <c r="DB7" s="407">
        <v>1949359</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142686</v>
      </c>
      <c r="BO8" s="408"/>
      <c r="BP8" s="408"/>
      <c r="BQ8" s="408"/>
      <c r="BR8" s="408"/>
      <c r="BS8" s="408"/>
      <c r="BT8" s="408"/>
      <c r="BU8" s="409"/>
      <c r="BV8" s="407">
        <v>124348</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0.21</v>
      </c>
      <c r="CU8" s="521"/>
      <c r="CV8" s="521"/>
      <c r="CW8" s="521"/>
      <c r="CX8" s="521"/>
      <c r="CY8" s="521"/>
      <c r="CZ8" s="521"/>
      <c r="DA8" s="522"/>
      <c r="DB8" s="520">
        <v>0.2</v>
      </c>
      <c r="DC8" s="521"/>
      <c r="DD8" s="521"/>
      <c r="DE8" s="521"/>
      <c r="DF8" s="521"/>
      <c r="DG8" s="521"/>
      <c r="DH8" s="521"/>
      <c r="DI8" s="522"/>
      <c r="DJ8" s="165"/>
      <c r="DK8" s="165"/>
      <c r="DL8" s="165"/>
      <c r="DM8" s="165"/>
      <c r="DN8" s="165"/>
      <c r="DO8" s="165"/>
    </row>
    <row r="9" spans="1:119" ht="18.75" customHeight="1" thickBot="1">
      <c r="A9" s="166"/>
      <c r="B9" s="546" t="s">
        <v>107</v>
      </c>
      <c r="C9" s="547"/>
      <c r="D9" s="547"/>
      <c r="E9" s="547"/>
      <c r="F9" s="547"/>
      <c r="G9" s="547"/>
      <c r="H9" s="547"/>
      <c r="I9" s="547"/>
      <c r="J9" s="547"/>
      <c r="K9" s="470"/>
      <c r="L9" s="548" t="s">
        <v>108</v>
      </c>
      <c r="M9" s="549"/>
      <c r="N9" s="549"/>
      <c r="O9" s="549"/>
      <c r="P9" s="549"/>
      <c r="Q9" s="550"/>
      <c r="R9" s="551">
        <v>4673</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96</v>
      </c>
      <c r="AV9" s="465"/>
      <c r="AW9" s="465"/>
      <c r="AX9" s="465"/>
      <c r="AY9" s="387" t="s">
        <v>111</v>
      </c>
      <c r="AZ9" s="388"/>
      <c r="BA9" s="388"/>
      <c r="BB9" s="388"/>
      <c r="BC9" s="388"/>
      <c r="BD9" s="388"/>
      <c r="BE9" s="388"/>
      <c r="BF9" s="388"/>
      <c r="BG9" s="388"/>
      <c r="BH9" s="388"/>
      <c r="BI9" s="388"/>
      <c r="BJ9" s="388"/>
      <c r="BK9" s="388"/>
      <c r="BL9" s="388"/>
      <c r="BM9" s="389"/>
      <c r="BN9" s="407">
        <v>18338</v>
      </c>
      <c r="BO9" s="408"/>
      <c r="BP9" s="408"/>
      <c r="BQ9" s="408"/>
      <c r="BR9" s="408"/>
      <c r="BS9" s="408"/>
      <c r="BT9" s="408"/>
      <c r="BU9" s="409"/>
      <c r="BV9" s="407">
        <v>5637</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10.5</v>
      </c>
      <c r="CU9" s="378"/>
      <c r="CV9" s="378"/>
      <c r="CW9" s="378"/>
      <c r="CX9" s="378"/>
      <c r="CY9" s="378"/>
      <c r="CZ9" s="378"/>
      <c r="DA9" s="379"/>
      <c r="DB9" s="377">
        <v>10.4</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5062</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2116</v>
      </c>
      <c r="BO10" s="408"/>
      <c r="BP10" s="408"/>
      <c r="BQ10" s="408"/>
      <c r="BR10" s="408"/>
      <c r="BS10" s="408"/>
      <c r="BT10" s="408"/>
      <c r="BU10" s="409"/>
      <c r="BV10" s="407">
        <v>1805</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96</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4692</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96</v>
      </c>
      <c r="AV12" s="465"/>
      <c r="AW12" s="465"/>
      <c r="AX12" s="465"/>
      <c r="AY12" s="387" t="s">
        <v>130</v>
      </c>
      <c r="AZ12" s="388"/>
      <c r="BA12" s="388"/>
      <c r="BB12" s="388"/>
      <c r="BC12" s="388"/>
      <c r="BD12" s="388"/>
      <c r="BE12" s="388"/>
      <c r="BF12" s="388"/>
      <c r="BG12" s="388"/>
      <c r="BH12" s="388"/>
      <c r="BI12" s="388"/>
      <c r="BJ12" s="388"/>
      <c r="BK12" s="388"/>
      <c r="BL12" s="388"/>
      <c r="BM12" s="389"/>
      <c r="BN12" s="407">
        <v>80000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124</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4686</v>
      </c>
      <c r="S13" s="511"/>
      <c r="T13" s="511"/>
      <c r="U13" s="511"/>
      <c r="V13" s="512"/>
      <c r="W13" s="498" t="s">
        <v>134</v>
      </c>
      <c r="X13" s="420"/>
      <c r="Y13" s="420"/>
      <c r="Z13" s="420"/>
      <c r="AA13" s="420"/>
      <c r="AB13" s="421"/>
      <c r="AC13" s="383">
        <v>395</v>
      </c>
      <c r="AD13" s="384"/>
      <c r="AE13" s="384"/>
      <c r="AF13" s="384"/>
      <c r="AG13" s="385"/>
      <c r="AH13" s="383">
        <v>455</v>
      </c>
      <c r="AI13" s="384"/>
      <c r="AJ13" s="384"/>
      <c r="AK13" s="384"/>
      <c r="AL13" s="386"/>
      <c r="AM13" s="476" t="s">
        <v>135</v>
      </c>
      <c r="AN13" s="381"/>
      <c r="AO13" s="381"/>
      <c r="AP13" s="381"/>
      <c r="AQ13" s="381"/>
      <c r="AR13" s="381"/>
      <c r="AS13" s="381"/>
      <c r="AT13" s="382"/>
      <c r="AU13" s="464" t="s">
        <v>115</v>
      </c>
      <c r="AV13" s="465"/>
      <c r="AW13" s="465"/>
      <c r="AX13" s="465"/>
      <c r="AY13" s="387" t="s">
        <v>136</v>
      </c>
      <c r="AZ13" s="388"/>
      <c r="BA13" s="388"/>
      <c r="BB13" s="388"/>
      <c r="BC13" s="388"/>
      <c r="BD13" s="388"/>
      <c r="BE13" s="388"/>
      <c r="BF13" s="388"/>
      <c r="BG13" s="388"/>
      <c r="BH13" s="388"/>
      <c r="BI13" s="388"/>
      <c r="BJ13" s="388"/>
      <c r="BK13" s="388"/>
      <c r="BL13" s="388"/>
      <c r="BM13" s="389"/>
      <c r="BN13" s="407">
        <v>-59546</v>
      </c>
      <c r="BO13" s="408"/>
      <c r="BP13" s="408"/>
      <c r="BQ13" s="408"/>
      <c r="BR13" s="408"/>
      <c r="BS13" s="408"/>
      <c r="BT13" s="408"/>
      <c r="BU13" s="409"/>
      <c r="BV13" s="407">
        <v>7442</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1.5</v>
      </c>
      <c r="CU13" s="378"/>
      <c r="CV13" s="378"/>
      <c r="CW13" s="378"/>
      <c r="CX13" s="378"/>
      <c r="CY13" s="378"/>
      <c r="CZ13" s="378"/>
      <c r="DA13" s="379"/>
      <c r="DB13" s="377">
        <v>1.6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4785</v>
      </c>
      <c r="S14" s="511"/>
      <c r="T14" s="511"/>
      <c r="U14" s="511"/>
      <c r="V14" s="512"/>
      <c r="W14" s="513"/>
      <c r="X14" s="423"/>
      <c r="Y14" s="423"/>
      <c r="Z14" s="423"/>
      <c r="AA14" s="423"/>
      <c r="AB14" s="424"/>
      <c r="AC14" s="503">
        <v>18.3</v>
      </c>
      <c r="AD14" s="504"/>
      <c r="AE14" s="504"/>
      <c r="AF14" s="504"/>
      <c r="AG14" s="505"/>
      <c r="AH14" s="503">
        <v>20.5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t="s">
        <v>132</v>
      </c>
      <c r="CU14" s="515"/>
      <c r="CV14" s="515"/>
      <c r="CW14" s="515"/>
      <c r="CX14" s="515"/>
      <c r="CY14" s="515"/>
      <c r="CZ14" s="515"/>
      <c r="DA14" s="516"/>
      <c r="DB14" s="514" t="s">
        <v>124</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133</v>
      </c>
      <c r="N15" s="508"/>
      <c r="O15" s="508"/>
      <c r="P15" s="508"/>
      <c r="Q15" s="509"/>
      <c r="R15" s="510">
        <v>4780</v>
      </c>
      <c r="S15" s="511"/>
      <c r="T15" s="511"/>
      <c r="U15" s="511"/>
      <c r="V15" s="512"/>
      <c r="W15" s="498" t="s">
        <v>140</v>
      </c>
      <c r="X15" s="420"/>
      <c r="Y15" s="420"/>
      <c r="Z15" s="420"/>
      <c r="AA15" s="420"/>
      <c r="AB15" s="421"/>
      <c r="AC15" s="383">
        <v>485</v>
      </c>
      <c r="AD15" s="384"/>
      <c r="AE15" s="384"/>
      <c r="AF15" s="384"/>
      <c r="AG15" s="385"/>
      <c r="AH15" s="383">
        <v>505</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389329</v>
      </c>
      <c r="BO15" s="403"/>
      <c r="BP15" s="403"/>
      <c r="BQ15" s="403"/>
      <c r="BR15" s="403"/>
      <c r="BS15" s="403"/>
      <c r="BT15" s="403"/>
      <c r="BU15" s="404"/>
      <c r="BV15" s="402">
        <v>378205</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22.4</v>
      </c>
      <c r="AD16" s="504"/>
      <c r="AE16" s="504"/>
      <c r="AF16" s="504"/>
      <c r="AG16" s="505"/>
      <c r="AH16" s="503">
        <v>22.8</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1751534</v>
      </c>
      <c r="BO16" s="408"/>
      <c r="BP16" s="408"/>
      <c r="BQ16" s="408"/>
      <c r="BR16" s="408"/>
      <c r="BS16" s="408"/>
      <c r="BT16" s="408"/>
      <c r="BU16" s="409"/>
      <c r="BV16" s="407">
        <v>1783011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1282</v>
      </c>
      <c r="AD17" s="384"/>
      <c r="AE17" s="384"/>
      <c r="AF17" s="384"/>
      <c r="AG17" s="385"/>
      <c r="AH17" s="383">
        <v>1258</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487765</v>
      </c>
      <c r="BO17" s="408"/>
      <c r="BP17" s="408"/>
      <c r="BQ17" s="408"/>
      <c r="BR17" s="408"/>
      <c r="BS17" s="408"/>
      <c r="BT17" s="408"/>
      <c r="BU17" s="409"/>
      <c r="BV17" s="407">
        <v>470964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34.07</v>
      </c>
      <c r="M18" s="472"/>
      <c r="N18" s="472"/>
      <c r="O18" s="472"/>
      <c r="P18" s="472"/>
      <c r="Q18" s="472"/>
      <c r="R18" s="473"/>
      <c r="S18" s="473"/>
      <c r="T18" s="473"/>
      <c r="U18" s="473"/>
      <c r="V18" s="474"/>
      <c r="W18" s="488"/>
      <c r="X18" s="489"/>
      <c r="Y18" s="489"/>
      <c r="Z18" s="489"/>
      <c r="AA18" s="489"/>
      <c r="AB18" s="499"/>
      <c r="AC18" s="371">
        <v>59.3</v>
      </c>
      <c r="AD18" s="372"/>
      <c r="AE18" s="372"/>
      <c r="AF18" s="372"/>
      <c r="AG18" s="475"/>
      <c r="AH18" s="371">
        <v>56.7</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1671131</v>
      </c>
      <c r="BO18" s="408"/>
      <c r="BP18" s="408"/>
      <c r="BQ18" s="408"/>
      <c r="BR18" s="408"/>
      <c r="BS18" s="408"/>
      <c r="BT18" s="408"/>
      <c r="BU18" s="409"/>
      <c r="BV18" s="407">
        <v>1653762</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137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2335273</v>
      </c>
      <c r="BO19" s="408"/>
      <c r="BP19" s="408"/>
      <c r="BQ19" s="408"/>
      <c r="BR19" s="408"/>
      <c r="BS19" s="408"/>
      <c r="BT19" s="408"/>
      <c r="BU19" s="409"/>
      <c r="BV19" s="407">
        <v>2302106</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1744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2235142</v>
      </c>
      <c r="BO23" s="408"/>
      <c r="BP23" s="408"/>
      <c r="BQ23" s="408"/>
      <c r="BR23" s="408"/>
      <c r="BS23" s="408"/>
      <c r="BT23" s="408"/>
      <c r="BU23" s="409"/>
      <c r="BV23" s="407">
        <v>2280068</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7400</v>
      </c>
      <c r="R24" s="384"/>
      <c r="S24" s="384"/>
      <c r="T24" s="384"/>
      <c r="U24" s="384"/>
      <c r="V24" s="385"/>
      <c r="W24" s="449"/>
      <c r="X24" s="440"/>
      <c r="Y24" s="441"/>
      <c r="Z24" s="380" t="s">
        <v>164</v>
      </c>
      <c r="AA24" s="381"/>
      <c r="AB24" s="381"/>
      <c r="AC24" s="381"/>
      <c r="AD24" s="381"/>
      <c r="AE24" s="381"/>
      <c r="AF24" s="381"/>
      <c r="AG24" s="382"/>
      <c r="AH24" s="383">
        <v>59</v>
      </c>
      <c r="AI24" s="384"/>
      <c r="AJ24" s="384"/>
      <c r="AK24" s="384"/>
      <c r="AL24" s="385"/>
      <c r="AM24" s="383">
        <v>175112</v>
      </c>
      <c r="AN24" s="384"/>
      <c r="AO24" s="384"/>
      <c r="AP24" s="384"/>
      <c r="AQ24" s="384"/>
      <c r="AR24" s="385"/>
      <c r="AS24" s="383">
        <v>2968</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2193258</v>
      </c>
      <c r="BO24" s="408"/>
      <c r="BP24" s="408"/>
      <c r="BQ24" s="408"/>
      <c r="BR24" s="408"/>
      <c r="BS24" s="408"/>
      <c r="BT24" s="408"/>
      <c r="BU24" s="409"/>
      <c r="BV24" s="407">
        <v>2228705</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1</v>
      </c>
      <c r="M25" s="384"/>
      <c r="N25" s="384"/>
      <c r="O25" s="384"/>
      <c r="P25" s="385"/>
      <c r="Q25" s="383">
        <v>5610</v>
      </c>
      <c r="R25" s="384"/>
      <c r="S25" s="384"/>
      <c r="T25" s="384"/>
      <c r="U25" s="384"/>
      <c r="V25" s="385"/>
      <c r="W25" s="449"/>
      <c r="X25" s="440"/>
      <c r="Y25" s="441"/>
      <c r="Z25" s="380" t="s">
        <v>167</v>
      </c>
      <c r="AA25" s="381"/>
      <c r="AB25" s="381"/>
      <c r="AC25" s="381"/>
      <c r="AD25" s="381"/>
      <c r="AE25" s="381"/>
      <c r="AF25" s="381"/>
      <c r="AG25" s="382"/>
      <c r="AH25" s="383" t="s">
        <v>168</v>
      </c>
      <c r="AI25" s="384"/>
      <c r="AJ25" s="384"/>
      <c r="AK25" s="384"/>
      <c r="AL25" s="385"/>
      <c r="AM25" s="383" t="s">
        <v>132</v>
      </c>
      <c r="AN25" s="384"/>
      <c r="AO25" s="384"/>
      <c r="AP25" s="384"/>
      <c r="AQ25" s="384"/>
      <c r="AR25" s="385"/>
      <c r="AS25" s="383" t="s">
        <v>132</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186753</v>
      </c>
      <c r="BO25" s="403"/>
      <c r="BP25" s="403"/>
      <c r="BQ25" s="403"/>
      <c r="BR25" s="403"/>
      <c r="BS25" s="403"/>
      <c r="BT25" s="403"/>
      <c r="BU25" s="404"/>
      <c r="BV25" s="402">
        <v>146118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5180</v>
      </c>
      <c r="R26" s="384"/>
      <c r="S26" s="384"/>
      <c r="T26" s="384"/>
      <c r="U26" s="384"/>
      <c r="V26" s="385"/>
      <c r="W26" s="449"/>
      <c r="X26" s="440"/>
      <c r="Y26" s="441"/>
      <c r="Z26" s="380" t="s">
        <v>171</v>
      </c>
      <c r="AA26" s="462"/>
      <c r="AB26" s="462"/>
      <c r="AC26" s="462"/>
      <c r="AD26" s="462"/>
      <c r="AE26" s="462"/>
      <c r="AF26" s="462"/>
      <c r="AG26" s="463"/>
      <c r="AH26" s="383">
        <v>1</v>
      </c>
      <c r="AI26" s="384"/>
      <c r="AJ26" s="384"/>
      <c r="AK26" s="384"/>
      <c r="AL26" s="385"/>
      <c r="AM26" s="383" t="s">
        <v>172</v>
      </c>
      <c r="AN26" s="384"/>
      <c r="AO26" s="384"/>
      <c r="AP26" s="384"/>
      <c r="AQ26" s="384"/>
      <c r="AR26" s="385"/>
      <c r="AS26" s="383" t="s">
        <v>173</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124</v>
      </c>
      <c r="BO26" s="408"/>
      <c r="BP26" s="408"/>
      <c r="BQ26" s="408"/>
      <c r="BR26" s="408"/>
      <c r="BS26" s="408"/>
      <c r="BT26" s="408"/>
      <c r="BU26" s="409"/>
      <c r="BV26" s="407" t="s">
        <v>132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175</v>
      </c>
      <c r="F27" s="381"/>
      <c r="G27" s="381"/>
      <c r="H27" s="381"/>
      <c r="I27" s="381"/>
      <c r="J27" s="381"/>
      <c r="K27" s="382"/>
      <c r="L27" s="383">
        <v>1</v>
      </c>
      <c r="M27" s="384"/>
      <c r="N27" s="384"/>
      <c r="O27" s="384"/>
      <c r="P27" s="385"/>
      <c r="Q27" s="383">
        <v>3100</v>
      </c>
      <c r="R27" s="384"/>
      <c r="S27" s="384"/>
      <c r="T27" s="384"/>
      <c r="U27" s="384"/>
      <c r="V27" s="385"/>
      <c r="W27" s="449"/>
      <c r="X27" s="440"/>
      <c r="Y27" s="441"/>
      <c r="Z27" s="380" t="s">
        <v>176</v>
      </c>
      <c r="AA27" s="381"/>
      <c r="AB27" s="381"/>
      <c r="AC27" s="381"/>
      <c r="AD27" s="381"/>
      <c r="AE27" s="381"/>
      <c r="AF27" s="381"/>
      <c r="AG27" s="382"/>
      <c r="AH27" s="383">
        <v>1</v>
      </c>
      <c r="AI27" s="384"/>
      <c r="AJ27" s="384"/>
      <c r="AK27" s="384"/>
      <c r="AL27" s="385"/>
      <c r="AM27" s="383" t="s">
        <v>172</v>
      </c>
      <c r="AN27" s="384"/>
      <c r="AO27" s="384"/>
      <c r="AP27" s="384"/>
      <c r="AQ27" s="384"/>
      <c r="AR27" s="385"/>
      <c r="AS27" s="383" t="s">
        <v>173</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139668</v>
      </c>
      <c r="BO27" s="411"/>
      <c r="BP27" s="411"/>
      <c r="BQ27" s="411"/>
      <c r="BR27" s="411"/>
      <c r="BS27" s="411"/>
      <c r="BT27" s="411"/>
      <c r="BU27" s="412"/>
      <c r="BV27" s="410">
        <v>139624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178</v>
      </c>
      <c r="F28" s="381"/>
      <c r="G28" s="381"/>
      <c r="H28" s="381"/>
      <c r="I28" s="381"/>
      <c r="J28" s="381"/>
      <c r="K28" s="382"/>
      <c r="L28" s="383">
        <v>1</v>
      </c>
      <c r="M28" s="384"/>
      <c r="N28" s="384"/>
      <c r="O28" s="384"/>
      <c r="P28" s="385"/>
      <c r="Q28" s="383">
        <v>2550</v>
      </c>
      <c r="R28" s="384"/>
      <c r="S28" s="384"/>
      <c r="T28" s="384"/>
      <c r="U28" s="384"/>
      <c r="V28" s="385"/>
      <c r="W28" s="449"/>
      <c r="X28" s="440"/>
      <c r="Y28" s="441"/>
      <c r="Z28" s="380" t="s">
        <v>179</v>
      </c>
      <c r="AA28" s="381"/>
      <c r="AB28" s="381"/>
      <c r="AC28" s="381"/>
      <c r="AD28" s="381"/>
      <c r="AE28" s="381"/>
      <c r="AF28" s="381"/>
      <c r="AG28" s="382"/>
      <c r="AH28" s="383" t="s">
        <v>132</v>
      </c>
      <c r="AI28" s="384"/>
      <c r="AJ28" s="384"/>
      <c r="AK28" s="384"/>
      <c r="AL28" s="385"/>
      <c r="AM28" s="383" t="s">
        <v>124</v>
      </c>
      <c r="AN28" s="384"/>
      <c r="AO28" s="384"/>
      <c r="AP28" s="384"/>
      <c r="AQ28" s="384"/>
      <c r="AR28" s="385"/>
      <c r="AS28" s="383" t="s">
        <v>132</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684763</v>
      </c>
      <c r="BO28" s="403"/>
      <c r="BP28" s="403"/>
      <c r="BQ28" s="403"/>
      <c r="BR28" s="403"/>
      <c r="BS28" s="403"/>
      <c r="BT28" s="403"/>
      <c r="BU28" s="404"/>
      <c r="BV28" s="402">
        <v>692647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8</v>
      </c>
      <c r="M29" s="384"/>
      <c r="N29" s="384"/>
      <c r="O29" s="384"/>
      <c r="P29" s="385"/>
      <c r="Q29" s="383">
        <v>2330</v>
      </c>
      <c r="R29" s="384"/>
      <c r="S29" s="384"/>
      <c r="T29" s="384"/>
      <c r="U29" s="384"/>
      <c r="V29" s="385"/>
      <c r="W29" s="450"/>
      <c r="X29" s="451"/>
      <c r="Y29" s="452"/>
      <c r="Z29" s="380" t="s">
        <v>182</v>
      </c>
      <c r="AA29" s="381"/>
      <c r="AB29" s="381"/>
      <c r="AC29" s="381"/>
      <c r="AD29" s="381"/>
      <c r="AE29" s="381"/>
      <c r="AF29" s="381"/>
      <c r="AG29" s="382"/>
      <c r="AH29" s="383">
        <v>60</v>
      </c>
      <c r="AI29" s="384"/>
      <c r="AJ29" s="384"/>
      <c r="AK29" s="384"/>
      <c r="AL29" s="385"/>
      <c r="AM29" s="383">
        <v>178617</v>
      </c>
      <c r="AN29" s="384"/>
      <c r="AO29" s="384"/>
      <c r="AP29" s="384"/>
      <c r="AQ29" s="384"/>
      <c r="AR29" s="385"/>
      <c r="AS29" s="383">
        <v>2977</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633514</v>
      </c>
      <c r="BO29" s="408"/>
      <c r="BP29" s="408"/>
      <c r="BQ29" s="408"/>
      <c r="BR29" s="408"/>
      <c r="BS29" s="408"/>
      <c r="BT29" s="408"/>
      <c r="BU29" s="409"/>
      <c r="BV29" s="407">
        <v>641734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95.1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1873260</v>
      </c>
      <c r="BO30" s="411"/>
      <c r="BP30" s="411"/>
      <c r="BQ30" s="411"/>
      <c r="BR30" s="411"/>
      <c r="BS30" s="411"/>
      <c r="BT30" s="411"/>
      <c r="BU30" s="412"/>
      <c r="BV30" s="410">
        <v>1905324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192</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191</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IF('各会計、関係団体の財政状況及び健全化判断比率'!B31="","",'各会計、関係団体の財政状況及び健全化判断比率'!B31)</f>
        <v>簡易水道事業</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熊本県市町村総合事務組合</v>
      </c>
      <c r="BZ34" s="365"/>
      <c r="CA34" s="365"/>
      <c r="CB34" s="365"/>
      <c r="CC34" s="365"/>
      <c r="CD34" s="365"/>
      <c r="CE34" s="365"/>
      <c r="CF34" s="365"/>
      <c r="CG34" s="365"/>
      <c r="CH34" s="365"/>
      <c r="CI34" s="365"/>
      <c r="CJ34" s="365"/>
      <c r="CK34" s="365"/>
      <c r="CL34" s="365"/>
      <c r="CM34" s="365"/>
      <c r="CN34" s="193"/>
      <c r="CO34" s="366">
        <f>IF(CQ34="","",MAX(C34:D43,U34:V43,AM34:AN43,BE34:BF43,BW34:BX43)+1)</f>
        <v>12</v>
      </c>
      <c r="CP34" s="366"/>
      <c r="CQ34" s="365" t="str">
        <f>IF('各会計、関係団体の財政状況及び健全化判断比率'!BS7="","",'各会計、関係団体の財政状況及び健全化判断比率'!BS7)</f>
        <v>一般財団法人津奈木町地域振興公社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恒久対策事業特別会計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IF('各会計、関係団体の財政状況及び健全化判断比率'!B32="","",'各会計、関係団体の財政状況及び健全化判断比率'!B32)</f>
        <v>宅地造成事業</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水俣芦北広域行政事務組合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熊本県後期高齢者医療広域連合（一般会計）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熊本県後期高齢者医療広域連合（後期高齢者医療特別会計）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5mUaEKHnnOs4MuexUb0f87IQN6Q+oocOKFnnd/EJqr9uc/OfxflCQD7DIJZJUTKZRaxqH3CbCqDV9g7nrxrrkg==" saltValue="CSWBKcvXuCM5v9IVPdQw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187" t="s">
        <v>553</v>
      </c>
      <c r="D34" s="1187"/>
      <c r="E34" s="1188"/>
      <c r="F34" s="32">
        <v>10.54</v>
      </c>
      <c r="G34" s="33">
        <v>11.55</v>
      </c>
      <c r="H34" s="33">
        <v>15.03</v>
      </c>
      <c r="I34" s="33">
        <v>10.57</v>
      </c>
      <c r="J34" s="34">
        <v>14.15</v>
      </c>
      <c r="K34" s="22"/>
      <c r="L34" s="22"/>
      <c r="M34" s="22"/>
      <c r="N34" s="22"/>
      <c r="O34" s="22"/>
      <c r="P34" s="22"/>
    </row>
    <row r="35" spans="1:16" ht="39" customHeight="1">
      <c r="A35" s="22"/>
      <c r="B35" s="35"/>
      <c r="C35" s="1181" t="s">
        <v>554</v>
      </c>
      <c r="D35" s="1182"/>
      <c r="E35" s="1183"/>
      <c r="F35" s="36">
        <v>11.26</v>
      </c>
      <c r="G35" s="37">
        <v>11.01</v>
      </c>
      <c r="H35" s="37">
        <v>10.45</v>
      </c>
      <c r="I35" s="37">
        <v>9.69</v>
      </c>
      <c r="J35" s="38">
        <v>9.82</v>
      </c>
      <c r="K35" s="22"/>
      <c r="L35" s="22"/>
      <c r="M35" s="22"/>
      <c r="N35" s="22"/>
      <c r="O35" s="22"/>
      <c r="P35" s="22"/>
    </row>
    <row r="36" spans="1:16" ht="39" customHeight="1">
      <c r="A36" s="22"/>
      <c r="B36" s="35"/>
      <c r="C36" s="1181" t="s">
        <v>555</v>
      </c>
      <c r="D36" s="1182"/>
      <c r="E36" s="1183"/>
      <c r="F36" s="36">
        <v>7.92</v>
      </c>
      <c r="G36" s="37">
        <v>8.18</v>
      </c>
      <c r="H36" s="37">
        <v>5.85</v>
      </c>
      <c r="I36" s="37">
        <v>6.37</v>
      </c>
      <c r="J36" s="38">
        <v>7.41</v>
      </c>
      <c r="K36" s="22"/>
      <c r="L36" s="22"/>
      <c r="M36" s="22"/>
      <c r="N36" s="22"/>
      <c r="O36" s="22"/>
      <c r="P36" s="22"/>
    </row>
    <row r="37" spans="1:16" ht="39" customHeight="1">
      <c r="A37" s="22"/>
      <c r="B37" s="35"/>
      <c r="C37" s="1181" t="s">
        <v>556</v>
      </c>
      <c r="D37" s="1182"/>
      <c r="E37" s="1183"/>
      <c r="F37" s="36">
        <v>2.35</v>
      </c>
      <c r="G37" s="37">
        <v>2.95</v>
      </c>
      <c r="H37" s="37">
        <v>4.28</v>
      </c>
      <c r="I37" s="37">
        <v>4.04</v>
      </c>
      <c r="J37" s="38">
        <v>4.46</v>
      </c>
      <c r="K37" s="22"/>
      <c r="L37" s="22"/>
      <c r="M37" s="22"/>
      <c r="N37" s="22"/>
      <c r="O37" s="22"/>
      <c r="P37" s="22"/>
    </row>
    <row r="38" spans="1:16" ht="39" customHeight="1">
      <c r="A38" s="22"/>
      <c r="B38" s="35"/>
      <c r="C38" s="1181" t="s">
        <v>557</v>
      </c>
      <c r="D38" s="1182"/>
      <c r="E38" s="1183"/>
      <c r="F38" s="36">
        <v>0.13</v>
      </c>
      <c r="G38" s="37">
        <v>0.04</v>
      </c>
      <c r="H38" s="37">
        <v>0.04</v>
      </c>
      <c r="I38" s="37">
        <v>0.03</v>
      </c>
      <c r="J38" s="38">
        <v>0.09</v>
      </c>
      <c r="K38" s="22"/>
      <c r="L38" s="22"/>
      <c r="M38" s="22"/>
      <c r="N38" s="22"/>
      <c r="O38" s="22"/>
      <c r="P38" s="22"/>
    </row>
    <row r="39" spans="1:16" ht="39" customHeight="1">
      <c r="A39" s="22"/>
      <c r="B39" s="35"/>
      <c r="C39" s="1181" t="s">
        <v>558</v>
      </c>
      <c r="D39" s="1182"/>
      <c r="E39" s="1183"/>
      <c r="F39" s="36">
        <v>0.23</v>
      </c>
      <c r="G39" s="37">
        <v>0.76</v>
      </c>
      <c r="H39" s="37">
        <v>1.01</v>
      </c>
      <c r="I39" s="37">
        <v>0.72</v>
      </c>
      <c r="J39" s="38">
        <v>7.0000000000000007E-2</v>
      </c>
      <c r="K39" s="22"/>
      <c r="L39" s="22"/>
      <c r="M39" s="22"/>
      <c r="N39" s="22"/>
      <c r="O39" s="22"/>
      <c r="P39" s="22"/>
    </row>
    <row r="40" spans="1:16" ht="39" customHeight="1">
      <c r="A40" s="22"/>
      <c r="B40" s="35"/>
      <c r="C40" s="1181" t="s">
        <v>559</v>
      </c>
      <c r="D40" s="1182"/>
      <c r="E40" s="1183"/>
      <c r="F40" s="36">
        <v>0</v>
      </c>
      <c r="G40" s="37">
        <v>0</v>
      </c>
      <c r="H40" s="37">
        <v>0.03</v>
      </c>
      <c r="I40" s="37">
        <v>0.02</v>
      </c>
      <c r="J40" s="38">
        <v>0.01</v>
      </c>
      <c r="K40" s="22"/>
      <c r="L40" s="22"/>
      <c r="M40" s="22"/>
      <c r="N40" s="22"/>
      <c r="O40" s="22"/>
      <c r="P40" s="22"/>
    </row>
    <row r="41" spans="1:16" ht="39" customHeight="1">
      <c r="A41" s="22"/>
      <c r="B41" s="35"/>
      <c r="C41" s="1181"/>
      <c r="D41" s="1182"/>
      <c r="E41" s="1183"/>
      <c r="F41" s="36"/>
      <c r="G41" s="37"/>
      <c r="H41" s="37"/>
      <c r="I41" s="37"/>
      <c r="J41" s="38"/>
      <c r="K41" s="22"/>
      <c r="L41" s="22"/>
      <c r="M41" s="22"/>
      <c r="N41" s="22"/>
      <c r="O41" s="22"/>
      <c r="P41" s="22"/>
    </row>
    <row r="42" spans="1:16" ht="39" customHeight="1">
      <c r="A42" s="22"/>
      <c r="B42" s="39"/>
      <c r="C42" s="1181" t="s">
        <v>560</v>
      </c>
      <c r="D42" s="1182"/>
      <c r="E42" s="1183"/>
      <c r="F42" s="36" t="s">
        <v>502</v>
      </c>
      <c r="G42" s="37" t="s">
        <v>502</v>
      </c>
      <c r="H42" s="37" t="s">
        <v>502</v>
      </c>
      <c r="I42" s="37" t="s">
        <v>502</v>
      </c>
      <c r="J42" s="38" t="s">
        <v>502</v>
      </c>
      <c r="K42" s="22"/>
      <c r="L42" s="22"/>
      <c r="M42" s="22"/>
      <c r="N42" s="22"/>
      <c r="O42" s="22"/>
      <c r="P42" s="22"/>
    </row>
    <row r="43" spans="1:16" ht="39" customHeight="1" thickBot="1">
      <c r="A43" s="22"/>
      <c r="B43" s="40"/>
      <c r="C43" s="1184" t="s">
        <v>561</v>
      </c>
      <c r="D43" s="1185"/>
      <c r="E43" s="1186"/>
      <c r="F43" s="41" t="s">
        <v>502</v>
      </c>
      <c r="G43" s="42" t="s">
        <v>502</v>
      </c>
      <c r="H43" s="42" t="s">
        <v>502</v>
      </c>
      <c r="I43" s="42" t="s">
        <v>502</v>
      </c>
      <c r="J43" s="43" t="s">
        <v>502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zrl4qLN84IP8RaiirGKTLeqlktsuUQYda+0ruAUWk4qkPWu1lTrR0zPjjZd8iBqENog0atau1bk93zr0XlpQg==" saltValue="rW4Z2/cOORxZW2nfsGXU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sqref="A1:A104857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197" t="s">
        <v>11</v>
      </c>
      <c r="C45" s="1198"/>
      <c r="D45" s="58"/>
      <c r="E45" s="1203" t="s">
        <v>12</v>
      </c>
      <c r="F45" s="1203"/>
      <c r="G45" s="1203"/>
      <c r="H45" s="1203"/>
      <c r="I45" s="1203"/>
      <c r="J45" s="1204"/>
      <c r="K45" s="59">
        <v>303</v>
      </c>
      <c r="L45" s="60">
        <v>299</v>
      </c>
      <c r="M45" s="60">
        <v>269</v>
      </c>
      <c r="N45" s="60">
        <v>244</v>
      </c>
      <c r="O45" s="61">
        <v>249</v>
      </c>
      <c r="P45" s="48"/>
      <c r="Q45" s="48"/>
      <c r="R45" s="48"/>
      <c r="S45" s="48"/>
      <c r="T45" s="48"/>
      <c r="U45" s="48"/>
    </row>
    <row r="46" spans="1:21" ht="30.75" customHeight="1">
      <c r="A46" s="48"/>
      <c r="B46" s="1199"/>
      <c r="C46" s="1200"/>
      <c r="D46" s="62"/>
      <c r="E46" s="1191" t="s">
        <v>13</v>
      </c>
      <c r="F46" s="1191"/>
      <c r="G46" s="1191"/>
      <c r="H46" s="1191"/>
      <c r="I46" s="1191"/>
      <c r="J46" s="1192"/>
      <c r="K46" s="63" t="s">
        <v>502</v>
      </c>
      <c r="L46" s="64" t="s">
        <v>502</v>
      </c>
      <c r="M46" s="64" t="s">
        <v>502</v>
      </c>
      <c r="N46" s="64" t="s">
        <v>502</v>
      </c>
      <c r="O46" s="65" t="s">
        <v>502</v>
      </c>
      <c r="P46" s="48"/>
      <c r="Q46" s="48"/>
      <c r="R46" s="48"/>
      <c r="S46" s="48"/>
      <c r="T46" s="48"/>
      <c r="U46" s="48"/>
    </row>
    <row r="47" spans="1:21" ht="30.75" customHeight="1">
      <c r="A47" s="48"/>
      <c r="B47" s="1199"/>
      <c r="C47" s="1200"/>
      <c r="D47" s="62"/>
      <c r="E47" s="1191" t="s">
        <v>14</v>
      </c>
      <c r="F47" s="1191"/>
      <c r="G47" s="1191"/>
      <c r="H47" s="1191"/>
      <c r="I47" s="1191"/>
      <c r="J47" s="1192"/>
      <c r="K47" s="63" t="s">
        <v>502</v>
      </c>
      <c r="L47" s="64" t="s">
        <v>502</v>
      </c>
      <c r="M47" s="64" t="s">
        <v>502</v>
      </c>
      <c r="N47" s="64" t="s">
        <v>502</v>
      </c>
      <c r="O47" s="65" t="s">
        <v>502</v>
      </c>
      <c r="P47" s="48"/>
      <c r="Q47" s="48"/>
      <c r="R47" s="48"/>
      <c r="S47" s="48"/>
      <c r="T47" s="48"/>
      <c r="U47" s="48"/>
    </row>
    <row r="48" spans="1:21" ht="30.75" customHeight="1">
      <c r="A48" s="48"/>
      <c r="B48" s="1199"/>
      <c r="C48" s="1200"/>
      <c r="D48" s="62"/>
      <c r="E48" s="1191" t="s">
        <v>15</v>
      </c>
      <c r="F48" s="1191"/>
      <c r="G48" s="1191"/>
      <c r="H48" s="1191"/>
      <c r="I48" s="1191"/>
      <c r="J48" s="1192"/>
      <c r="K48" s="63">
        <v>5</v>
      </c>
      <c r="L48" s="64">
        <v>3</v>
      </c>
      <c r="M48" s="64">
        <v>4</v>
      </c>
      <c r="N48" s="64">
        <v>4</v>
      </c>
      <c r="O48" s="65">
        <v>8</v>
      </c>
      <c r="P48" s="48"/>
      <c r="Q48" s="48"/>
      <c r="R48" s="48"/>
      <c r="S48" s="48"/>
      <c r="T48" s="48"/>
      <c r="U48" s="48"/>
    </row>
    <row r="49" spans="1:21" ht="30.75" customHeight="1">
      <c r="A49" s="48"/>
      <c r="B49" s="1199"/>
      <c r="C49" s="1200"/>
      <c r="D49" s="62"/>
      <c r="E49" s="1191" t="s">
        <v>16</v>
      </c>
      <c r="F49" s="1191"/>
      <c r="G49" s="1191"/>
      <c r="H49" s="1191"/>
      <c r="I49" s="1191"/>
      <c r="J49" s="1192"/>
      <c r="K49" s="63">
        <v>12</v>
      </c>
      <c r="L49" s="64">
        <v>9</v>
      </c>
      <c r="M49" s="64">
        <v>9</v>
      </c>
      <c r="N49" s="64">
        <v>9</v>
      </c>
      <c r="O49" s="65">
        <v>7</v>
      </c>
      <c r="P49" s="48"/>
      <c r="Q49" s="48"/>
      <c r="R49" s="48"/>
      <c r="S49" s="48"/>
      <c r="T49" s="48"/>
      <c r="U49" s="48"/>
    </row>
    <row r="50" spans="1:21" ht="30.75" customHeight="1">
      <c r="A50" s="48"/>
      <c r="B50" s="1199"/>
      <c r="C50" s="1200"/>
      <c r="D50" s="62"/>
      <c r="E50" s="1191" t="s">
        <v>17</v>
      </c>
      <c r="F50" s="1191"/>
      <c r="G50" s="1191"/>
      <c r="H50" s="1191"/>
      <c r="I50" s="1191"/>
      <c r="J50" s="1192"/>
      <c r="K50" s="63" t="s">
        <v>502</v>
      </c>
      <c r="L50" s="64" t="s">
        <v>502</v>
      </c>
      <c r="M50" s="64" t="s">
        <v>502</v>
      </c>
      <c r="N50" s="64" t="s">
        <v>502</v>
      </c>
      <c r="O50" s="65" t="s">
        <v>502</v>
      </c>
      <c r="P50" s="48"/>
      <c r="Q50" s="48"/>
      <c r="R50" s="48"/>
      <c r="S50" s="48"/>
      <c r="T50" s="48"/>
      <c r="U50" s="48"/>
    </row>
    <row r="51" spans="1:21" ht="30.75" customHeight="1">
      <c r="A51" s="48"/>
      <c r="B51" s="1201"/>
      <c r="C51" s="1202"/>
      <c r="D51" s="66"/>
      <c r="E51" s="1191" t="s">
        <v>18</v>
      </c>
      <c r="F51" s="1191"/>
      <c r="G51" s="1191"/>
      <c r="H51" s="1191"/>
      <c r="I51" s="1191"/>
      <c r="J51" s="1192"/>
      <c r="K51" s="63" t="s">
        <v>502</v>
      </c>
      <c r="L51" s="64" t="s">
        <v>502</v>
      </c>
      <c r="M51" s="64" t="s">
        <v>502</v>
      </c>
      <c r="N51" s="64" t="s">
        <v>502</v>
      </c>
      <c r="O51" s="65" t="s">
        <v>502</v>
      </c>
      <c r="P51" s="48"/>
      <c r="Q51" s="48"/>
      <c r="R51" s="48"/>
      <c r="S51" s="48"/>
      <c r="T51" s="48"/>
      <c r="U51" s="48"/>
    </row>
    <row r="52" spans="1:21" ht="30.75" customHeight="1">
      <c r="A52" s="48"/>
      <c r="B52" s="1189" t="s">
        <v>19</v>
      </c>
      <c r="C52" s="1190"/>
      <c r="D52" s="66"/>
      <c r="E52" s="1191" t="s">
        <v>20</v>
      </c>
      <c r="F52" s="1191"/>
      <c r="G52" s="1191"/>
      <c r="H52" s="1191"/>
      <c r="I52" s="1191"/>
      <c r="J52" s="1192"/>
      <c r="K52" s="63">
        <v>272</v>
      </c>
      <c r="L52" s="64">
        <v>272</v>
      </c>
      <c r="M52" s="64">
        <v>267</v>
      </c>
      <c r="N52" s="64">
        <v>228</v>
      </c>
      <c r="O52" s="65">
        <v>232</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48</v>
      </c>
      <c r="L53" s="69">
        <v>39</v>
      </c>
      <c r="M53" s="69">
        <v>15</v>
      </c>
      <c r="N53" s="69">
        <v>29</v>
      </c>
      <c r="O53" s="70">
        <v>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nUWGnfII6Rv0tsjx3wWcHUIQIJotIv8YxR5mSF4CwIq7TodeHi//If1DdT8eCTJHiiY8jP0YRVLhDvUD37kYg==" saltValue="mVqsuixYiwaKn+mkEzla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C60" sqref="C60:E6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17" t="s">
        <v>24</v>
      </c>
      <c r="C41" s="1218"/>
      <c r="D41" s="81"/>
      <c r="E41" s="1219" t="s">
        <v>25</v>
      </c>
      <c r="F41" s="1219"/>
      <c r="G41" s="1219"/>
      <c r="H41" s="1220"/>
      <c r="I41" s="82">
        <v>2386</v>
      </c>
      <c r="J41" s="83">
        <v>2266</v>
      </c>
      <c r="K41" s="83">
        <v>2263</v>
      </c>
      <c r="L41" s="83">
        <v>2280</v>
      </c>
      <c r="M41" s="84">
        <v>2235</v>
      </c>
    </row>
    <row r="42" spans="2:13" ht="27.75" customHeight="1">
      <c r="B42" s="1207"/>
      <c r="C42" s="1208"/>
      <c r="D42" s="85"/>
      <c r="E42" s="1211" t="s">
        <v>26</v>
      </c>
      <c r="F42" s="1211"/>
      <c r="G42" s="1211"/>
      <c r="H42" s="1212"/>
      <c r="I42" s="86" t="s">
        <v>502</v>
      </c>
      <c r="J42" s="87" t="s">
        <v>502</v>
      </c>
      <c r="K42" s="87" t="s">
        <v>502</v>
      </c>
      <c r="L42" s="87" t="s">
        <v>502</v>
      </c>
      <c r="M42" s="88" t="s">
        <v>502</v>
      </c>
    </row>
    <row r="43" spans="2:13" ht="27.75" customHeight="1">
      <c r="B43" s="1207"/>
      <c r="C43" s="1208"/>
      <c r="D43" s="85"/>
      <c r="E43" s="1211" t="s">
        <v>27</v>
      </c>
      <c r="F43" s="1211"/>
      <c r="G43" s="1211"/>
      <c r="H43" s="1212"/>
      <c r="I43" s="86">
        <v>48</v>
      </c>
      <c r="J43" s="87">
        <v>81</v>
      </c>
      <c r="K43" s="87">
        <v>120</v>
      </c>
      <c r="L43" s="87">
        <v>159</v>
      </c>
      <c r="M43" s="88">
        <v>233</v>
      </c>
    </row>
    <row r="44" spans="2:13" ht="27.75" customHeight="1">
      <c r="B44" s="1207"/>
      <c r="C44" s="1208"/>
      <c r="D44" s="85"/>
      <c r="E44" s="1211" t="s">
        <v>28</v>
      </c>
      <c r="F44" s="1211"/>
      <c r="G44" s="1211"/>
      <c r="H44" s="1212"/>
      <c r="I44" s="86">
        <v>33</v>
      </c>
      <c r="J44" s="87">
        <v>24</v>
      </c>
      <c r="K44" s="87">
        <v>15</v>
      </c>
      <c r="L44" s="87">
        <v>7</v>
      </c>
      <c r="M44" s="88" t="s">
        <v>502</v>
      </c>
    </row>
    <row r="45" spans="2:13" ht="27.75" customHeight="1">
      <c r="B45" s="1207"/>
      <c r="C45" s="1208"/>
      <c r="D45" s="85"/>
      <c r="E45" s="1211" t="s">
        <v>29</v>
      </c>
      <c r="F45" s="1211"/>
      <c r="G45" s="1211"/>
      <c r="H45" s="1212"/>
      <c r="I45" s="86">
        <v>727</v>
      </c>
      <c r="J45" s="87">
        <v>682</v>
      </c>
      <c r="K45" s="87">
        <v>642</v>
      </c>
      <c r="L45" s="87">
        <v>550</v>
      </c>
      <c r="M45" s="88">
        <v>548</v>
      </c>
    </row>
    <row r="46" spans="2:13" ht="27.75" customHeight="1">
      <c r="B46" s="1207"/>
      <c r="C46" s="1208"/>
      <c r="D46" s="89"/>
      <c r="E46" s="1211" t="s">
        <v>30</v>
      </c>
      <c r="F46" s="1211"/>
      <c r="G46" s="1211"/>
      <c r="H46" s="1212"/>
      <c r="I46" s="86" t="s">
        <v>502</v>
      </c>
      <c r="J46" s="87" t="s">
        <v>502</v>
      </c>
      <c r="K46" s="87" t="s">
        <v>502</v>
      </c>
      <c r="L46" s="87" t="s">
        <v>502</v>
      </c>
      <c r="M46" s="88" t="s">
        <v>502</v>
      </c>
    </row>
    <row r="47" spans="2:13" ht="27.75" customHeight="1">
      <c r="B47" s="1207"/>
      <c r="C47" s="1208"/>
      <c r="D47" s="90"/>
      <c r="E47" s="1221" t="s">
        <v>31</v>
      </c>
      <c r="F47" s="1222"/>
      <c r="G47" s="1222"/>
      <c r="H47" s="1223"/>
      <c r="I47" s="86" t="s">
        <v>502</v>
      </c>
      <c r="J47" s="87" t="s">
        <v>502</v>
      </c>
      <c r="K47" s="87" t="s">
        <v>502</v>
      </c>
      <c r="L47" s="87" t="s">
        <v>502</v>
      </c>
      <c r="M47" s="88" t="s">
        <v>502</v>
      </c>
    </row>
    <row r="48" spans="2:13" ht="27.75" customHeight="1">
      <c r="B48" s="1207"/>
      <c r="C48" s="1208"/>
      <c r="D48" s="85"/>
      <c r="E48" s="1211" t="s">
        <v>32</v>
      </c>
      <c r="F48" s="1211"/>
      <c r="G48" s="1211"/>
      <c r="H48" s="1212"/>
      <c r="I48" s="86" t="s">
        <v>502</v>
      </c>
      <c r="J48" s="87" t="s">
        <v>502</v>
      </c>
      <c r="K48" s="87" t="s">
        <v>502</v>
      </c>
      <c r="L48" s="87" t="s">
        <v>502</v>
      </c>
      <c r="M48" s="88" t="s">
        <v>502</v>
      </c>
    </row>
    <row r="49" spans="2:13" ht="27.75" customHeight="1">
      <c r="B49" s="1209"/>
      <c r="C49" s="1210"/>
      <c r="D49" s="85"/>
      <c r="E49" s="1211" t="s">
        <v>33</v>
      </c>
      <c r="F49" s="1211"/>
      <c r="G49" s="1211"/>
      <c r="H49" s="1212"/>
      <c r="I49" s="86" t="s">
        <v>502</v>
      </c>
      <c r="J49" s="87" t="s">
        <v>502</v>
      </c>
      <c r="K49" s="87" t="s">
        <v>502</v>
      </c>
      <c r="L49" s="87" t="s">
        <v>502</v>
      </c>
      <c r="M49" s="88" t="s">
        <v>502</v>
      </c>
    </row>
    <row r="50" spans="2:13" ht="27.75" customHeight="1">
      <c r="B50" s="1205" t="s">
        <v>34</v>
      </c>
      <c r="C50" s="1206"/>
      <c r="D50" s="91"/>
      <c r="E50" s="1211" t="s">
        <v>35</v>
      </c>
      <c r="F50" s="1211"/>
      <c r="G50" s="1211"/>
      <c r="H50" s="1212"/>
      <c r="I50" s="86">
        <v>3211</v>
      </c>
      <c r="J50" s="87">
        <v>3342</v>
      </c>
      <c r="K50" s="87">
        <v>3488</v>
      </c>
      <c r="L50" s="87">
        <v>3646</v>
      </c>
      <c r="M50" s="88">
        <v>3599</v>
      </c>
    </row>
    <row r="51" spans="2:13" ht="27.75" customHeight="1">
      <c r="B51" s="1207"/>
      <c r="C51" s="1208"/>
      <c r="D51" s="85"/>
      <c r="E51" s="1211" t="s">
        <v>36</v>
      </c>
      <c r="F51" s="1211"/>
      <c r="G51" s="1211"/>
      <c r="H51" s="1212"/>
      <c r="I51" s="86">
        <v>32</v>
      </c>
      <c r="J51" s="87">
        <v>29</v>
      </c>
      <c r="K51" s="87">
        <v>25</v>
      </c>
      <c r="L51" s="87">
        <v>22</v>
      </c>
      <c r="M51" s="88">
        <v>18</v>
      </c>
    </row>
    <row r="52" spans="2:13" ht="27.75" customHeight="1">
      <c r="B52" s="1209"/>
      <c r="C52" s="1210"/>
      <c r="D52" s="85"/>
      <c r="E52" s="1211" t="s">
        <v>37</v>
      </c>
      <c r="F52" s="1211"/>
      <c r="G52" s="1211"/>
      <c r="H52" s="1212"/>
      <c r="I52" s="86">
        <v>2183</v>
      </c>
      <c r="J52" s="87">
        <v>2067</v>
      </c>
      <c r="K52" s="87">
        <v>1811</v>
      </c>
      <c r="L52" s="87">
        <v>2149</v>
      </c>
      <c r="M52" s="88">
        <v>2127</v>
      </c>
    </row>
    <row r="53" spans="2:13" ht="27.75" customHeight="1" thickBot="1">
      <c r="B53" s="1213" t="s">
        <v>38</v>
      </c>
      <c r="C53" s="1214"/>
      <c r="D53" s="92"/>
      <c r="E53" s="1215" t="s">
        <v>39</v>
      </c>
      <c r="F53" s="1215"/>
      <c r="G53" s="1215"/>
      <c r="H53" s="1216"/>
      <c r="I53" s="93">
        <v>-2233</v>
      </c>
      <c r="J53" s="94">
        <v>-2384</v>
      </c>
      <c r="K53" s="94">
        <v>-2284</v>
      </c>
      <c r="L53" s="94">
        <v>-2821</v>
      </c>
      <c r="M53" s="95">
        <v>-2729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yR3QzgHPlfztSu+VpUivBSUCvVz53+WX/JsbM/acRgUJ23XlsUG7v/hl+6WisrC3rz7PJTlaCUWgg7eg9JzoA==" saltValue="p9Xc7f4kyAhJG+tW8RVn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sqref="A1:A104857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32" t="s">
        <v>42</v>
      </c>
      <c r="D55" s="1232"/>
      <c r="E55" s="1233"/>
      <c r="F55" s="107">
        <v>691</v>
      </c>
      <c r="G55" s="107">
        <v>693</v>
      </c>
      <c r="H55" s="108">
        <v>685</v>
      </c>
    </row>
    <row r="56" spans="2:8" ht="52.5" customHeight="1">
      <c r="B56" s="109"/>
      <c r="C56" s="1234" t="s">
        <v>43</v>
      </c>
      <c r="D56" s="1234"/>
      <c r="E56" s="1235"/>
      <c r="F56" s="110">
        <v>640</v>
      </c>
      <c r="G56" s="110">
        <v>642</v>
      </c>
      <c r="H56" s="111">
        <v>634</v>
      </c>
    </row>
    <row r="57" spans="2:8" ht="53.25" customHeight="1">
      <c r="B57" s="109"/>
      <c r="C57" s="1236" t="s">
        <v>44</v>
      </c>
      <c r="D57" s="1236"/>
      <c r="E57" s="1237"/>
      <c r="F57" s="112">
        <v>1918</v>
      </c>
      <c r="G57" s="112">
        <v>1905</v>
      </c>
      <c r="H57" s="113">
        <v>1873</v>
      </c>
    </row>
    <row r="58" spans="2:8" ht="45.75" customHeight="1">
      <c r="B58" s="114"/>
      <c r="C58" s="1224" t="s">
        <v>562</v>
      </c>
      <c r="D58" s="1225"/>
      <c r="E58" s="1226"/>
      <c r="F58" s="115">
        <v>658</v>
      </c>
      <c r="G58" s="115">
        <v>649</v>
      </c>
      <c r="H58" s="116">
        <v>641</v>
      </c>
    </row>
    <row r="59" spans="2:8" ht="45.75" customHeight="1">
      <c r="B59" s="114"/>
      <c r="C59" s="1224" t="s">
        <v>566</v>
      </c>
      <c r="D59" s="1225"/>
      <c r="E59" s="1226"/>
      <c r="F59" s="115">
        <v>297</v>
      </c>
      <c r="G59" s="115">
        <v>294</v>
      </c>
      <c r="H59" s="116">
        <v>291</v>
      </c>
    </row>
    <row r="60" spans="2:8" ht="45.75" customHeight="1">
      <c r="B60" s="114"/>
      <c r="C60" s="1224" t="s">
        <v>563</v>
      </c>
      <c r="D60" s="1225"/>
      <c r="E60" s="1226"/>
      <c r="F60" s="115">
        <v>281</v>
      </c>
      <c r="G60" s="115">
        <v>278</v>
      </c>
      <c r="H60" s="116">
        <v>275</v>
      </c>
    </row>
    <row r="61" spans="2:8" ht="45.75" customHeight="1">
      <c r="B61" s="114"/>
      <c r="C61" s="1224" t="s">
        <v>564</v>
      </c>
      <c r="D61" s="1225"/>
      <c r="E61" s="1226"/>
      <c r="F61" s="115">
        <v>207</v>
      </c>
      <c r="G61" s="115">
        <v>215</v>
      </c>
      <c r="H61" s="116">
        <v>214</v>
      </c>
    </row>
    <row r="62" spans="2:8" ht="45.75" customHeight="1" thickBot="1">
      <c r="B62" s="117"/>
      <c r="C62" s="1227" t="s">
        <v>565</v>
      </c>
      <c r="D62" s="1228"/>
      <c r="E62" s="1229"/>
      <c r="F62" s="118">
        <v>160</v>
      </c>
      <c r="G62" s="118">
        <v>160</v>
      </c>
      <c r="H62" s="119">
        <v>161</v>
      </c>
    </row>
    <row r="63" spans="2:8" ht="52.5" customHeight="1" thickBot="1">
      <c r="B63" s="120"/>
      <c r="C63" s="1230" t="s">
        <v>45</v>
      </c>
      <c r="D63" s="1230"/>
      <c r="E63" s="1231"/>
      <c r="F63" s="121">
        <v>3249</v>
      </c>
      <c r="G63" s="121">
        <v>3240</v>
      </c>
      <c r="H63" s="122">
        <v>3192</v>
      </c>
    </row>
    <row r="64" spans="2:8" ht="15" customHeight="1"/>
    <row r="65" ht="0" hidden="1" customHeight="1"/>
    <row r="66" ht="0" hidden="1" customHeight="1"/>
  </sheetData>
  <sheetProtection algorithmName="SHA-512" hashValue="FYAjKtHXrM6gyU/rnhP+ndVCEMEK0/9pZtoun8QrkUJhyE50y0AF53OOSanM/04y0G/vN7q2o2ft83tijUXlHA==" saltValue="t73MTM5YZo9amR61cn7V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BV18" sqref="BV18"/>
    </sheetView>
  </sheetViews>
  <sheetFormatPr defaultColWidth="0" defaultRowHeight="13.5" customHeight="1" zeroHeight="1"/>
  <cols>
    <col min="1" max="1" width="6.375" style="1240" customWidth="1"/>
    <col min="2" max="107" width="2.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c r="A1" s="1238"/>
      <c r="B1" s="1239"/>
      <c r="DD1" s="1240"/>
      <c r="DE1" s="1240"/>
    </row>
    <row r="2" spans="1:143" ht="25.5" customHeight="1">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70" customFormat="1">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1"/>
      <c r="DG4" s="271"/>
      <c r="DH4" s="271"/>
      <c r="DI4" s="271"/>
      <c r="DJ4" s="271"/>
      <c r="DK4" s="271"/>
      <c r="DL4" s="271"/>
      <c r="DM4" s="271"/>
      <c r="DN4" s="271"/>
      <c r="DO4" s="271"/>
      <c r="DP4" s="271"/>
      <c r="DQ4" s="271"/>
      <c r="DR4" s="271"/>
      <c r="DS4" s="271"/>
      <c r="DT4" s="271"/>
      <c r="DU4" s="271"/>
      <c r="DV4" s="271"/>
      <c r="DW4" s="271"/>
    </row>
    <row r="5" spans="1:143" s="270" customFormat="1">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1"/>
      <c r="DG5" s="271"/>
      <c r="DH5" s="271"/>
      <c r="DI5" s="271"/>
      <c r="DJ5" s="271"/>
      <c r="DK5" s="271"/>
      <c r="DL5" s="271"/>
      <c r="DM5" s="271"/>
      <c r="DN5" s="271"/>
      <c r="DO5" s="271"/>
      <c r="DP5" s="271"/>
      <c r="DQ5" s="271"/>
      <c r="DR5" s="271"/>
      <c r="DS5" s="271"/>
      <c r="DT5" s="271"/>
      <c r="DU5" s="271"/>
      <c r="DV5" s="271"/>
      <c r="DW5" s="271"/>
    </row>
    <row r="6" spans="1:143" s="270" customFormat="1">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1"/>
      <c r="DG6" s="271"/>
      <c r="DH6" s="271"/>
      <c r="DI6" s="271"/>
      <c r="DJ6" s="271"/>
      <c r="DK6" s="271"/>
      <c r="DL6" s="271"/>
      <c r="DM6" s="271"/>
      <c r="DN6" s="271"/>
      <c r="DO6" s="271"/>
      <c r="DP6" s="271"/>
      <c r="DQ6" s="271"/>
      <c r="DR6" s="271"/>
      <c r="DS6" s="271"/>
      <c r="DT6" s="271"/>
      <c r="DU6" s="271"/>
      <c r="DV6" s="271"/>
      <c r="DW6" s="271"/>
    </row>
    <row r="7" spans="1:143" s="270" customFormat="1">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1"/>
      <c r="DG7" s="271"/>
      <c r="DH7" s="271"/>
      <c r="DI7" s="271"/>
      <c r="DJ7" s="271"/>
      <c r="DK7" s="271"/>
      <c r="DL7" s="271"/>
      <c r="DM7" s="271"/>
      <c r="DN7" s="271"/>
      <c r="DO7" s="271"/>
      <c r="DP7" s="271"/>
      <c r="DQ7" s="271"/>
      <c r="DR7" s="271"/>
      <c r="DS7" s="271"/>
      <c r="DT7" s="271"/>
      <c r="DU7" s="271"/>
      <c r="DV7" s="271"/>
      <c r="DW7" s="271"/>
    </row>
    <row r="8" spans="1:143" s="270" customFormat="1">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1"/>
      <c r="DG8" s="271"/>
      <c r="DH8" s="271"/>
      <c r="DI8" s="271"/>
      <c r="DJ8" s="271"/>
      <c r="DK8" s="271"/>
      <c r="DL8" s="271"/>
      <c r="DM8" s="271"/>
      <c r="DN8" s="271"/>
      <c r="DO8" s="271"/>
      <c r="DP8" s="271"/>
      <c r="DQ8" s="271"/>
      <c r="DR8" s="271"/>
      <c r="DS8" s="271"/>
      <c r="DT8" s="271"/>
      <c r="DU8" s="271"/>
      <c r="DV8" s="271"/>
      <c r="DW8" s="271"/>
    </row>
    <row r="9" spans="1:143" s="270" customFormat="1">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1"/>
      <c r="DG9" s="271"/>
      <c r="DH9" s="271"/>
      <c r="DI9" s="271"/>
      <c r="DJ9" s="271"/>
      <c r="DK9" s="271"/>
      <c r="DL9" s="271"/>
      <c r="DM9" s="271"/>
      <c r="DN9" s="271"/>
      <c r="DO9" s="271"/>
      <c r="DP9" s="271"/>
      <c r="DQ9" s="271"/>
      <c r="DR9" s="271"/>
      <c r="DS9" s="271"/>
      <c r="DT9" s="271"/>
      <c r="DU9" s="271"/>
      <c r="DV9" s="271"/>
      <c r="DW9" s="271"/>
    </row>
    <row r="10" spans="1:143" s="270" customFormat="1">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1"/>
      <c r="DG18" s="271"/>
      <c r="DH18" s="271"/>
      <c r="DI18" s="271"/>
      <c r="DJ18" s="271"/>
      <c r="DK18" s="271"/>
      <c r="DL18" s="271"/>
      <c r="DM18" s="271"/>
      <c r="DN18" s="271"/>
      <c r="DO18" s="271"/>
      <c r="DP18" s="271"/>
      <c r="DQ18" s="271"/>
      <c r="DR18" s="271"/>
      <c r="DS18" s="271"/>
      <c r="DT18" s="271"/>
      <c r="DU18" s="271"/>
      <c r="DV18" s="271"/>
      <c r="DW18" s="271"/>
    </row>
    <row r="19" spans="1:351">
      <c r="DD19" s="1240"/>
      <c r="DE19" s="1240"/>
    </row>
    <row r="20" spans="1:351">
      <c r="DD20" s="1240"/>
      <c r="DE20" s="1240"/>
    </row>
    <row r="21" spans="1:351" ht="17.2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c r="B22" s="1247"/>
      <c r="MM22" s="1246"/>
    </row>
    <row r="23" spans="1:351">
      <c r="B23" s="1247"/>
    </row>
    <row r="24" spans="1:351">
      <c r="B24" s="1247"/>
    </row>
    <row r="25" spans="1:351">
      <c r="B25" s="1247"/>
    </row>
    <row r="26" spans="1:351">
      <c r="B26" s="1247"/>
    </row>
    <row r="27" spans="1:351">
      <c r="B27" s="1247"/>
    </row>
    <row r="28" spans="1:351">
      <c r="B28" s="1247"/>
    </row>
    <row r="29" spans="1:351">
      <c r="B29" s="1247"/>
    </row>
    <row r="30" spans="1:351">
      <c r="B30" s="1247"/>
    </row>
    <row r="31" spans="1:351">
      <c r="B31" s="1247"/>
    </row>
    <row r="32" spans="1:351">
      <c r="B32" s="1247"/>
    </row>
    <row r="33" spans="2:109">
      <c r="B33" s="1247"/>
    </row>
    <row r="34" spans="2:109">
      <c r="B34" s="1247"/>
    </row>
    <row r="35" spans="2:109">
      <c r="B35" s="1247"/>
    </row>
    <row r="36" spans="2:109">
      <c r="B36" s="1247"/>
    </row>
    <row r="37" spans="2:109">
      <c r="B37" s="1247"/>
    </row>
    <row r="38" spans="2:109">
      <c r="B38" s="1247"/>
    </row>
    <row r="39" spans="2:109">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c r="B40" s="1252"/>
      <c r="DD40" s="1252"/>
      <c r="DE40" s="1240"/>
    </row>
    <row r="41" spans="2:109" ht="17.25">
      <c r="B41" s="1253" t="s">
        <v>577</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c r="B42" s="1247"/>
      <c r="G42" s="1254"/>
      <c r="I42" s="1255"/>
      <c r="J42" s="1255"/>
      <c r="K42" s="1255"/>
      <c r="AM42" s="1254"/>
      <c r="AN42" s="1254" t="s">
        <v>578</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c r="B43" s="1247"/>
      <c r="AN43" s="1256" t="s">
        <v>579</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c r="B49" s="1247"/>
      <c r="AN49" s="1240" t="s">
        <v>580</v>
      </c>
    </row>
    <row r="50" spans="1:109">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545</v>
      </c>
      <c r="BQ50" s="1272"/>
      <c r="BR50" s="1272"/>
      <c r="BS50" s="1272"/>
      <c r="BT50" s="1272"/>
      <c r="BU50" s="1272"/>
      <c r="BV50" s="1272"/>
      <c r="BW50" s="1272"/>
      <c r="BX50" s="1272" t="s">
        <v>546</v>
      </c>
      <c r="BY50" s="1272"/>
      <c r="BZ50" s="1272"/>
      <c r="CA50" s="1272"/>
      <c r="CB50" s="1272"/>
      <c r="CC50" s="1272"/>
      <c r="CD50" s="1272"/>
      <c r="CE50" s="1272"/>
      <c r="CF50" s="1272" t="s">
        <v>547</v>
      </c>
      <c r="CG50" s="1272"/>
      <c r="CH50" s="1272"/>
      <c r="CI50" s="1272"/>
      <c r="CJ50" s="1272"/>
      <c r="CK50" s="1272"/>
      <c r="CL50" s="1272"/>
      <c r="CM50" s="1272"/>
      <c r="CN50" s="1272" t="s">
        <v>548</v>
      </c>
      <c r="CO50" s="1272"/>
      <c r="CP50" s="1272"/>
      <c r="CQ50" s="1272"/>
      <c r="CR50" s="1272"/>
      <c r="CS50" s="1272"/>
      <c r="CT50" s="1272"/>
      <c r="CU50" s="1272"/>
      <c r="CV50" s="1272" t="s">
        <v>549</v>
      </c>
      <c r="CW50" s="1272"/>
      <c r="CX50" s="1272"/>
      <c r="CY50" s="1272"/>
      <c r="CZ50" s="1272"/>
      <c r="DA50" s="1272"/>
      <c r="DB50" s="1272"/>
      <c r="DC50" s="1272"/>
    </row>
    <row r="51" spans="1:109" ht="13.5" customHeight="1">
      <c r="B51" s="1247"/>
      <c r="G51" s="1273"/>
      <c r="H51" s="1273"/>
      <c r="I51" s="1274"/>
      <c r="J51" s="1274"/>
      <c r="K51" s="1275"/>
      <c r="L51" s="1275"/>
      <c r="M51" s="1275"/>
      <c r="N51" s="1275"/>
      <c r="AM51" s="1265"/>
      <c r="AN51" s="1276" t="s">
        <v>581</v>
      </c>
      <c r="AO51" s="1276"/>
      <c r="AP51" s="1276"/>
      <c r="AQ51" s="1276"/>
      <c r="AR51" s="1276"/>
      <c r="AS51" s="1276"/>
      <c r="AT51" s="1276"/>
      <c r="AU51" s="1276"/>
      <c r="AV51" s="1276"/>
      <c r="AW51" s="1276"/>
      <c r="AX51" s="1276"/>
      <c r="AY51" s="1276"/>
      <c r="AZ51" s="1276"/>
      <c r="BA51" s="1276"/>
      <c r="BB51" s="1276" t="s">
        <v>582</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7"/>
      <c r="CW51" s="1278"/>
      <c r="CX51" s="1278"/>
      <c r="CY51" s="1278"/>
      <c r="CZ51" s="1278"/>
      <c r="DA51" s="1278"/>
      <c r="DB51" s="1278"/>
      <c r="DC51" s="1278"/>
    </row>
    <row r="52" spans="1:109">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583</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8">
        <v>53.7</v>
      </c>
      <c r="CG53" s="1278"/>
      <c r="CH53" s="1278"/>
      <c r="CI53" s="1278"/>
      <c r="CJ53" s="1278"/>
      <c r="CK53" s="1278"/>
      <c r="CL53" s="1278"/>
      <c r="CM53" s="1278"/>
      <c r="CN53" s="1278">
        <v>62.5</v>
      </c>
      <c r="CO53" s="1278"/>
      <c r="CP53" s="1278"/>
      <c r="CQ53" s="1278"/>
      <c r="CR53" s="1278"/>
      <c r="CS53" s="1278"/>
      <c r="CT53" s="1278"/>
      <c r="CU53" s="1278"/>
      <c r="CV53" s="1277"/>
      <c r="CW53" s="1278"/>
      <c r="CX53" s="1278"/>
      <c r="CY53" s="1278"/>
      <c r="CZ53" s="1278"/>
      <c r="DA53" s="1278"/>
      <c r="DB53" s="1278"/>
      <c r="DC53" s="1278"/>
    </row>
    <row r="54" spans="1:109">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1255"/>
      <c r="B55" s="1247"/>
      <c r="G55" s="1266"/>
      <c r="H55" s="1266"/>
      <c r="I55" s="1266"/>
      <c r="J55" s="1266"/>
      <c r="K55" s="1275"/>
      <c r="L55" s="1275"/>
      <c r="M55" s="1275"/>
      <c r="N55" s="1275"/>
      <c r="AN55" s="1272" t="s">
        <v>584</v>
      </c>
      <c r="AO55" s="1272"/>
      <c r="AP55" s="1272"/>
      <c r="AQ55" s="1272"/>
      <c r="AR55" s="1272"/>
      <c r="AS55" s="1272"/>
      <c r="AT55" s="1272"/>
      <c r="AU55" s="1272"/>
      <c r="AV55" s="1272"/>
      <c r="AW55" s="1272"/>
      <c r="AX55" s="1272"/>
      <c r="AY55" s="1272"/>
      <c r="AZ55" s="1272"/>
      <c r="BA55" s="1272"/>
      <c r="BB55" s="1276" t="s">
        <v>582</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7"/>
      <c r="CW55" s="1278"/>
      <c r="CX55" s="1278"/>
      <c r="CY55" s="1278"/>
      <c r="CZ55" s="1278"/>
      <c r="DA55" s="1278"/>
      <c r="DB55" s="1278"/>
      <c r="DC55" s="1278"/>
    </row>
    <row r="56" spans="1:109">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583</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8">
        <v>54.2</v>
      </c>
      <c r="CG57" s="1278"/>
      <c r="CH57" s="1278"/>
      <c r="CI57" s="1278"/>
      <c r="CJ57" s="1278"/>
      <c r="CK57" s="1278"/>
      <c r="CL57" s="1278"/>
      <c r="CM57" s="1278"/>
      <c r="CN57" s="1278">
        <v>57.5</v>
      </c>
      <c r="CO57" s="1278"/>
      <c r="CP57" s="1278"/>
      <c r="CQ57" s="1278"/>
      <c r="CR57" s="1278"/>
      <c r="CS57" s="1278"/>
      <c r="CT57" s="1278"/>
      <c r="CU57" s="1278"/>
      <c r="CV57" s="1277"/>
      <c r="CW57" s="1278"/>
      <c r="CX57" s="1278"/>
      <c r="CY57" s="1278"/>
      <c r="CZ57" s="1278"/>
      <c r="DA57" s="1278"/>
      <c r="DB57" s="1278"/>
      <c r="DC57" s="1278"/>
      <c r="DD57" s="1281"/>
      <c r="DE57" s="1279"/>
    </row>
    <row r="58" spans="1:109" s="1255" customFormat="1">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c r="B63" s="1287" t="s">
        <v>585</v>
      </c>
    </row>
    <row r="64" spans="1:109">
      <c r="B64" s="1247"/>
      <c r="G64" s="1254"/>
      <c r="I64" s="1288"/>
      <c r="J64" s="1288"/>
      <c r="K64" s="1288"/>
      <c r="L64" s="1288"/>
      <c r="M64" s="1288"/>
      <c r="N64" s="1289"/>
      <c r="AM64" s="1254"/>
      <c r="AN64" s="1254" t="s">
        <v>578</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c r="B65" s="1247"/>
      <c r="AN65" s="1256" t="s">
        <v>586</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c r="B70" s="1247"/>
      <c r="H70" s="1290"/>
      <c r="I70" s="1290"/>
      <c r="J70" s="1291"/>
      <c r="K70" s="1291"/>
      <c r="L70" s="1292"/>
      <c r="M70" s="1291"/>
      <c r="N70" s="1292"/>
      <c r="AN70" s="1265"/>
      <c r="AO70" s="1265"/>
      <c r="AP70" s="1265"/>
      <c r="AZ70" s="1265"/>
      <c r="BA70" s="1265"/>
      <c r="BB70" s="1265"/>
      <c r="BL70" s="1265"/>
      <c r="BM70" s="1265"/>
      <c r="BN70" s="1265"/>
      <c r="BX70" s="1265"/>
      <c r="BY70" s="1265"/>
      <c r="BZ70" s="1265"/>
      <c r="CJ70" s="1265"/>
      <c r="CK70" s="1265"/>
      <c r="CL70" s="1265"/>
      <c r="CV70" s="1265"/>
      <c r="CW70" s="1265"/>
      <c r="CX70" s="1265"/>
    </row>
    <row r="71" spans="2:107">
      <c r="B71" s="1247"/>
      <c r="G71" s="1293"/>
      <c r="I71" s="1294"/>
      <c r="J71" s="1291"/>
      <c r="K71" s="1291"/>
      <c r="L71" s="1292"/>
      <c r="M71" s="1291"/>
      <c r="N71" s="1292"/>
      <c r="AM71" s="1293"/>
      <c r="AN71" s="1240" t="s">
        <v>580</v>
      </c>
    </row>
    <row r="72" spans="2:107">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545</v>
      </c>
      <c r="BQ72" s="1272"/>
      <c r="BR72" s="1272"/>
      <c r="BS72" s="1272"/>
      <c r="BT72" s="1272"/>
      <c r="BU72" s="1272"/>
      <c r="BV72" s="1272"/>
      <c r="BW72" s="1272"/>
      <c r="BX72" s="1272" t="s">
        <v>546</v>
      </c>
      <c r="BY72" s="1272"/>
      <c r="BZ72" s="1272"/>
      <c r="CA72" s="1272"/>
      <c r="CB72" s="1272"/>
      <c r="CC72" s="1272"/>
      <c r="CD72" s="1272"/>
      <c r="CE72" s="1272"/>
      <c r="CF72" s="1272" t="s">
        <v>547</v>
      </c>
      <c r="CG72" s="1272"/>
      <c r="CH72" s="1272"/>
      <c r="CI72" s="1272"/>
      <c r="CJ72" s="1272"/>
      <c r="CK72" s="1272"/>
      <c r="CL72" s="1272"/>
      <c r="CM72" s="1272"/>
      <c r="CN72" s="1272" t="s">
        <v>548</v>
      </c>
      <c r="CO72" s="1272"/>
      <c r="CP72" s="1272"/>
      <c r="CQ72" s="1272"/>
      <c r="CR72" s="1272"/>
      <c r="CS72" s="1272"/>
      <c r="CT72" s="1272"/>
      <c r="CU72" s="1272"/>
      <c r="CV72" s="1272" t="s">
        <v>549</v>
      </c>
      <c r="CW72" s="1272"/>
      <c r="CX72" s="1272"/>
      <c r="CY72" s="1272"/>
      <c r="CZ72" s="1272"/>
      <c r="DA72" s="1272"/>
      <c r="DB72" s="1272"/>
      <c r="DC72" s="1272"/>
    </row>
    <row r="73" spans="2:107">
      <c r="B73" s="1247"/>
      <c r="G73" s="1273"/>
      <c r="H73" s="1273"/>
      <c r="I73" s="1273"/>
      <c r="J73" s="1273"/>
      <c r="K73" s="1295"/>
      <c r="L73" s="1295"/>
      <c r="M73" s="1295"/>
      <c r="N73" s="1295"/>
      <c r="AM73" s="1265"/>
      <c r="AN73" s="1276" t="s">
        <v>581</v>
      </c>
      <c r="AO73" s="1276"/>
      <c r="AP73" s="1276"/>
      <c r="AQ73" s="1276"/>
      <c r="AR73" s="1276"/>
      <c r="AS73" s="1276"/>
      <c r="AT73" s="1276"/>
      <c r="AU73" s="1276"/>
      <c r="AV73" s="1276"/>
      <c r="AW73" s="1276"/>
      <c r="AX73" s="1276"/>
      <c r="AY73" s="1276"/>
      <c r="AZ73" s="1276"/>
      <c r="BA73" s="1276"/>
      <c r="BB73" s="1276" t="s">
        <v>582</v>
      </c>
      <c r="BC73" s="1276"/>
      <c r="BD73" s="1276"/>
      <c r="BE73" s="1276"/>
      <c r="BF73" s="1276"/>
      <c r="BG73" s="1276"/>
      <c r="BH73" s="1276"/>
      <c r="BI73" s="1276"/>
      <c r="BJ73" s="1276"/>
      <c r="BK73" s="1276"/>
      <c r="BL73" s="1276"/>
      <c r="BM73" s="1276"/>
      <c r="BN73" s="1276"/>
      <c r="BO73" s="1276"/>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c r="B74" s="1247"/>
      <c r="G74" s="1273"/>
      <c r="H74" s="1273"/>
      <c r="I74" s="1273"/>
      <c r="J74" s="1273"/>
      <c r="K74" s="1295"/>
      <c r="L74" s="1295"/>
      <c r="M74" s="1295"/>
      <c r="N74" s="1295"/>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587</v>
      </c>
      <c r="BC75" s="1276"/>
      <c r="BD75" s="1276"/>
      <c r="BE75" s="1276"/>
      <c r="BF75" s="1276"/>
      <c r="BG75" s="1276"/>
      <c r="BH75" s="1276"/>
      <c r="BI75" s="1276"/>
      <c r="BJ75" s="1276"/>
      <c r="BK75" s="1276"/>
      <c r="BL75" s="1276"/>
      <c r="BM75" s="1276"/>
      <c r="BN75" s="1276"/>
      <c r="BO75" s="1276"/>
      <c r="BP75" s="1278">
        <v>3.1</v>
      </c>
      <c r="BQ75" s="1278"/>
      <c r="BR75" s="1278"/>
      <c r="BS75" s="1278"/>
      <c r="BT75" s="1278"/>
      <c r="BU75" s="1278"/>
      <c r="BV75" s="1278"/>
      <c r="BW75" s="1278"/>
      <c r="BX75" s="1278">
        <v>2.7</v>
      </c>
      <c r="BY75" s="1278"/>
      <c r="BZ75" s="1278"/>
      <c r="CA75" s="1278"/>
      <c r="CB75" s="1278"/>
      <c r="CC75" s="1278"/>
      <c r="CD75" s="1278"/>
      <c r="CE75" s="1278"/>
      <c r="CF75" s="1278">
        <v>2</v>
      </c>
      <c r="CG75" s="1278"/>
      <c r="CH75" s="1278"/>
      <c r="CI75" s="1278"/>
      <c r="CJ75" s="1278"/>
      <c r="CK75" s="1278"/>
      <c r="CL75" s="1278"/>
      <c r="CM75" s="1278"/>
      <c r="CN75" s="1278">
        <v>1.6</v>
      </c>
      <c r="CO75" s="1278"/>
      <c r="CP75" s="1278"/>
      <c r="CQ75" s="1278"/>
      <c r="CR75" s="1278"/>
      <c r="CS75" s="1278"/>
      <c r="CT75" s="1278"/>
      <c r="CU75" s="1278"/>
      <c r="CV75" s="1278">
        <v>1.5</v>
      </c>
      <c r="CW75" s="1278"/>
      <c r="CX75" s="1278"/>
      <c r="CY75" s="1278"/>
      <c r="CZ75" s="1278"/>
      <c r="DA75" s="1278"/>
      <c r="DB75" s="1278"/>
      <c r="DC75" s="1278"/>
    </row>
    <row r="76" spans="2:107">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1247"/>
      <c r="G77" s="1266"/>
      <c r="H77" s="1266"/>
      <c r="I77" s="1266"/>
      <c r="J77" s="1266"/>
      <c r="K77" s="1295"/>
      <c r="L77" s="1295"/>
      <c r="M77" s="1295"/>
      <c r="N77" s="1295"/>
      <c r="AN77" s="1272" t="s">
        <v>584</v>
      </c>
      <c r="AO77" s="1272"/>
      <c r="AP77" s="1272"/>
      <c r="AQ77" s="1272"/>
      <c r="AR77" s="1272"/>
      <c r="AS77" s="1272"/>
      <c r="AT77" s="1272"/>
      <c r="AU77" s="1272"/>
      <c r="AV77" s="1272"/>
      <c r="AW77" s="1272"/>
      <c r="AX77" s="1272"/>
      <c r="AY77" s="1272"/>
      <c r="AZ77" s="1272"/>
      <c r="BA77" s="1272"/>
      <c r="BB77" s="1276" t="s">
        <v>582</v>
      </c>
      <c r="BC77" s="1276"/>
      <c r="BD77" s="1276"/>
      <c r="BE77" s="1276"/>
      <c r="BF77" s="1276"/>
      <c r="BG77" s="1276"/>
      <c r="BH77" s="1276"/>
      <c r="BI77" s="1276"/>
      <c r="BJ77" s="1276"/>
      <c r="BK77" s="1276"/>
      <c r="BL77" s="1276"/>
      <c r="BM77" s="1276"/>
      <c r="BN77" s="1276"/>
      <c r="BO77" s="1276"/>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c r="B78" s="1247"/>
      <c r="G78" s="1266"/>
      <c r="H78" s="1266"/>
      <c r="I78" s="1266"/>
      <c r="J78" s="1266"/>
      <c r="K78" s="1295"/>
      <c r="L78" s="1295"/>
      <c r="M78" s="1295"/>
      <c r="N78" s="1295"/>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1247"/>
      <c r="G79" s="1266"/>
      <c r="H79" s="1266"/>
      <c r="I79" s="1280"/>
      <c r="J79" s="1280"/>
      <c r="K79" s="1296"/>
      <c r="L79" s="1296"/>
      <c r="M79" s="1296"/>
      <c r="N79" s="1296"/>
      <c r="AN79" s="1272"/>
      <c r="AO79" s="1272"/>
      <c r="AP79" s="1272"/>
      <c r="AQ79" s="1272"/>
      <c r="AR79" s="1272"/>
      <c r="AS79" s="1272"/>
      <c r="AT79" s="1272"/>
      <c r="AU79" s="1272"/>
      <c r="AV79" s="1272"/>
      <c r="AW79" s="1272"/>
      <c r="AX79" s="1272"/>
      <c r="AY79" s="1272"/>
      <c r="AZ79" s="1272"/>
      <c r="BA79" s="1272"/>
      <c r="BB79" s="1276" t="s">
        <v>587</v>
      </c>
      <c r="BC79" s="1276"/>
      <c r="BD79" s="1276"/>
      <c r="BE79" s="1276"/>
      <c r="BF79" s="1276"/>
      <c r="BG79" s="1276"/>
      <c r="BH79" s="1276"/>
      <c r="BI79" s="1276"/>
      <c r="BJ79" s="1276"/>
      <c r="BK79" s="1276"/>
      <c r="BL79" s="1276"/>
      <c r="BM79" s="1276"/>
      <c r="BN79" s="1276"/>
      <c r="BO79" s="1276"/>
      <c r="BP79" s="1278">
        <v>9.8000000000000007</v>
      </c>
      <c r="BQ79" s="1278"/>
      <c r="BR79" s="1278"/>
      <c r="BS79" s="1278"/>
      <c r="BT79" s="1278"/>
      <c r="BU79" s="1278"/>
      <c r="BV79" s="1278"/>
      <c r="BW79" s="1278"/>
      <c r="BX79" s="1278">
        <v>9.1</v>
      </c>
      <c r="BY79" s="1278"/>
      <c r="BZ79" s="1278"/>
      <c r="CA79" s="1278"/>
      <c r="CB79" s="1278"/>
      <c r="CC79" s="1278"/>
      <c r="CD79" s="1278"/>
      <c r="CE79" s="1278"/>
      <c r="CF79" s="1278">
        <v>7.8</v>
      </c>
      <c r="CG79" s="1278"/>
      <c r="CH79" s="1278"/>
      <c r="CI79" s="1278"/>
      <c r="CJ79" s="1278"/>
      <c r="CK79" s="1278"/>
      <c r="CL79" s="1278"/>
      <c r="CM79" s="1278"/>
      <c r="CN79" s="1278">
        <v>6</v>
      </c>
      <c r="CO79" s="1278"/>
      <c r="CP79" s="1278"/>
      <c r="CQ79" s="1278"/>
      <c r="CR79" s="1278"/>
      <c r="CS79" s="1278"/>
      <c r="CT79" s="1278"/>
      <c r="CU79" s="1278"/>
      <c r="CV79" s="1278">
        <v>5.6</v>
      </c>
      <c r="CW79" s="1278"/>
      <c r="CX79" s="1278"/>
      <c r="CY79" s="1278"/>
      <c r="CZ79" s="1278"/>
      <c r="DA79" s="1278"/>
      <c r="DB79" s="1278"/>
      <c r="DC79" s="1278"/>
    </row>
    <row r="80" spans="2:107">
      <c r="B80" s="1247"/>
      <c r="G80" s="1266"/>
      <c r="H80" s="1266"/>
      <c r="I80" s="1280"/>
      <c r="J80" s="1280"/>
      <c r="K80" s="1296"/>
      <c r="L80" s="1296"/>
      <c r="M80" s="1296"/>
      <c r="N80" s="1296"/>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1247"/>
    </row>
    <row r="82" spans="2:109" ht="17.25">
      <c r="B82" s="1247"/>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c r="DD84" s="1240"/>
      <c r="DE84" s="1240"/>
    </row>
    <row r="85" spans="2:109">
      <c r="DD85" s="1240"/>
      <c r="DE85" s="1240"/>
    </row>
    <row r="86" spans="2:109" hidden="1">
      <c r="DD86" s="1240"/>
      <c r="DE86" s="1240"/>
    </row>
    <row r="87" spans="2:109" hidden="1">
      <c r="K87" s="1298"/>
      <c r="AQ87" s="1298"/>
      <c r="BC87" s="1298"/>
      <c r="BO87" s="1298"/>
      <c r="CA87" s="1298"/>
      <c r="CM87" s="1298"/>
      <c r="CY87" s="1298"/>
      <c r="DD87" s="1240"/>
      <c r="DE87" s="1240"/>
    </row>
    <row r="88" spans="2:109" hidden="1">
      <c r="DD88" s="1240"/>
      <c r="DE88" s="1240"/>
    </row>
    <row r="89" spans="2:109" hidden="1">
      <c r="DD89" s="1240"/>
      <c r="DE89" s="1240"/>
    </row>
    <row r="90" spans="2:109" hidden="1">
      <c r="DD90" s="1240"/>
      <c r="DE90" s="1240"/>
    </row>
    <row r="91" spans="2:109" hidden="1">
      <c r="DD91" s="1240"/>
      <c r="DE91" s="1240"/>
    </row>
    <row r="92" spans="2:109" ht="13.5" hidden="1" customHeight="1">
      <c r="DD92" s="1240"/>
      <c r="DE92" s="1240"/>
    </row>
    <row r="93" spans="2:109" ht="13.5" hidden="1" customHeight="1">
      <c r="DD93" s="1240"/>
      <c r="DE93" s="1240"/>
    </row>
    <row r="94" spans="2:109" ht="13.5" hidden="1" customHeight="1">
      <c r="DD94" s="1240"/>
      <c r="DE94" s="1240"/>
    </row>
    <row r="95" spans="2:109" ht="13.5" hidden="1" customHeight="1">
      <c r="DD95" s="1240"/>
      <c r="DE95" s="1240"/>
    </row>
    <row r="96" spans="2:109" ht="13.5" hidden="1" customHeight="1">
      <c r="DD96" s="1240"/>
      <c r="DE96" s="1240"/>
    </row>
    <row r="97" spans="108:109" ht="13.5" hidden="1" customHeight="1">
      <c r="DD97" s="1240"/>
      <c r="DE97" s="1240"/>
    </row>
    <row r="98" spans="108:109" ht="13.5" hidden="1" customHeight="1">
      <c r="DD98" s="1240"/>
      <c r="DE98" s="1240"/>
    </row>
    <row r="99" spans="108:109" ht="13.5" hidden="1" customHeight="1">
      <c r="DD99" s="1240"/>
      <c r="DE99" s="1240"/>
    </row>
    <row r="100" spans="108:109" ht="13.5" hidden="1" customHeight="1">
      <c r="DD100" s="1240"/>
      <c r="DE100" s="1240"/>
    </row>
    <row r="101" spans="108:109" ht="13.5" hidden="1" customHeight="1">
      <c r="DD101" s="1240"/>
      <c r="DE101" s="1240"/>
    </row>
    <row r="102" spans="108:109" ht="13.5" hidden="1" customHeight="1">
      <c r="DD102" s="1240"/>
      <c r="DE102" s="1240"/>
    </row>
    <row r="103" spans="108:109" ht="13.5" hidden="1" customHeight="1">
      <c r="DD103" s="1240"/>
      <c r="DE103" s="1240"/>
    </row>
    <row r="104" spans="108:109" ht="13.5" hidden="1" customHeight="1">
      <c r="DD104" s="1240"/>
      <c r="DE104" s="1240"/>
    </row>
    <row r="105" spans="108:109" ht="13.5" hidden="1" customHeight="1">
      <c r="DD105" s="1240"/>
      <c r="DE105" s="1240"/>
    </row>
    <row r="106" spans="108:109" ht="13.5" hidden="1" customHeight="1">
      <c r="DD106" s="1240"/>
      <c r="DE106" s="1240"/>
    </row>
    <row r="107" spans="108:109" ht="13.5" hidden="1" customHeight="1">
      <c r="DD107" s="1240"/>
      <c r="DE107" s="1240"/>
    </row>
    <row r="108" spans="108:109" ht="13.5" hidden="1" customHeight="1">
      <c r="DD108" s="1240"/>
      <c r="DE108" s="1240"/>
    </row>
    <row r="109" spans="108:109" ht="13.5" hidden="1" customHeight="1">
      <c r="DD109" s="1240"/>
      <c r="DE109" s="1240"/>
    </row>
    <row r="110" spans="108:109" ht="13.5" hidden="1" customHeight="1">
      <c r="DD110" s="1240"/>
      <c r="DE110" s="1240"/>
    </row>
    <row r="111" spans="108:109" ht="13.5" hidden="1" customHeight="1">
      <c r="DD111" s="1240"/>
      <c r="DE111" s="1240"/>
    </row>
    <row r="112" spans="108:109" ht="13.5" hidden="1" customHeight="1">
      <c r="DD112" s="1240"/>
      <c r="DE112" s="1240"/>
    </row>
    <row r="113" spans="108:109" ht="13.5" hidden="1" customHeight="1">
      <c r="DD113" s="1240"/>
      <c r="DE113" s="1240"/>
    </row>
    <row r="114" spans="108:109" ht="13.5" hidden="1" customHeight="1">
      <c r="DD114" s="1240"/>
      <c r="DE114" s="1240"/>
    </row>
    <row r="115" spans="108:109" ht="13.5" hidden="1" customHeight="1">
      <c r="DD115" s="1240"/>
      <c r="DE115" s="1240"/>
    </row>
    <row r="116" spans="108:109" ht="13.5" hidden="1" customHeight="1">
      <c r="DD116" s="1240"/>
      <c r="DE116" s="1240"/>
    </row>
    <row r="117" spans="108:109" ht="13.5" hidden="1" customHeight="1">
      <c r="DD117" s="1240"/>
      <c r="DE117" s="1240"/>
    </row>
    <row r="118" spans="108:109" ht="13.5" hidden="1" customHeight="1">
      <c r="DD118" s="1240"/>
      <c r="DE118" s="1240"/>
    </row>
    <row r="119" spans="108:109" ht="13.5" hidden="1" customHeight="1">
      <c r="DD119" s="1240"/>
      <c r="DE119" s="1240"/>
    </row>
    <row r="120" spans="108:109" ht="13.5" hidden="1" customHeight="1">
      <c r="DD120" s="1240"/>
      <c r="DE120" s="1240"/>
    </row>
    <row r="121" spans="108:109" ht="13.5" hidden="1" customHeight="1">
      <c r="DD121" s="1240"/>
      <c r="DE121" s="1240"/>
    </row>
    <row r="122" spans="108:109" ht="13.5" hidden="1" customHeight="1">
      <c r="DD122" s="1240"/>
      <c r="DE122" s="1240"/>
    </row>
    <row r="123" spans="108:109" ht="13.5" hidden="1" customHeight="1">
      <c r="DD123" s="1240"/>
      <c r="DE123" s="1240"/>
    </row>
    <row r="124" spans="108:109" ht="13.5" hidden="1" customHeight="1">
      <c r="DD124" s="1240"/>
      <c r="DE124" s="1240"/>
    </row>
    <row r="125" spans="108:109" ht="13.5" hidden="1" customHeight="1">
      <c r="DD125" s="1240"/>
      <c r="DE125" s="1240"/>
    </row>
    <row r="126" spans="108:109" ht="13.5" hidden="1" customHeight="1">
      <c r="DD126" s="1240"/>
      <c r="DE126" s="1240"/>
    </row>
    <row r="127" spans="108:109" ht="13.5" hidden="1" customHeight="1">
      <c r="DD127" s="1240"/>
      <c r="DE127" s="1240"/>
    </row>
    <row r="128" spans="108:109" ht="13.5" hidden="1" customHeight="1">
      <c r="DD128" s="1240"/>
      <c r="DE128" s="1240"/>
    </row>
    <row r="129" spans="108:109" ht="13.5" hidden="1" customHeight="1">
      <c r="DD129" s="1240"/>
      <c r="DE129" s="1240"/>
    </row>
    <row r="130" spans="108:109" ht="13.5" hidden="1" customHeight="1">
      <c r="DD130" s="1240"/>
      <c r="DE130" s="1240"/>
    </row>
    <row r="131" spans="108:109" ht="13.5" hidden="1" customHeight="1">
      <c r="DD131" s="1240"/>
      <c r="DE131" s="1240"/>
    </row>
    <row r="132" spans="108:109" ht="13.5" hidden="1" customHeight="1">
      <c r="DD132" s="1240"/>
      <c r="DE132" s="1240"/>
    </row>
    <row r="133" spans="108:109" ht="13.5" hidden="1" customHeight="1">
      <c r="DD133" s="1240"/>
      <c r="DE133" s="1240"/>
    </row>
    <row r="134" spans="108:109" ht="13.5" hidden="1" customHeight="1">
      <c r="DD134" s="1240"/>
      <c r="DE134" s="1240"/>
    </row>
    <row r="135" spans="108:109" ht="13.5" hidden="1" customHeight="1">
      <c r="DD135" s="1240"/>
      <c r="DE135" s="1240"/>
    </row>
    <row r="136" spans="108:109" ht="13.5" hidden="1" customHeight="1">
      <c r="DD136" s="1240"/>
      <c r="DE136" s="1240"/>
    </row>
    <row r="137" spans="108:109" ht="13.5" hidden="1" customHeight="1">
      <c r="DD137" s="1240"/>
      <c r="DE137" s="1240"/>
    </row>
    <row r="138" spans="108:109" ht="13.5" hidden="1" customHeight="1">
      <c r="DD138" s="1240"/>
      <c r="DE138" s="1240"/>
    </row>
    <row r="139" spans="108:109" ht="13.5" hidden="1" customHeight="1">
      <c r="DD139" s="1240"/>
      <c r="DE139" s="1240"/>
    </row>
    <row r="140" spans="108:109" ht="13.5" hidden="1" customHeight="1">
      <c r="DD140" s="1240"/>
      <c r="DE140" s="1240"/>
    </row>
    <row r="141" spans="108:109" ht="13.5" hidden="1" customHeight="1">
      <c r="DD141" s="1240"/>
      <c r="DE141" s="1240"/>
    </row>
    <row r="142" spans="108:109" ht="13.5" hidden="1" customHeight="1">
      <c r="DD142" s="1240"/>
      <c r="DE142" s="1240"/>
    </row>
    <row r="143" spans="108:109" ht="13.5" hidden="1" customHeight="1">
      <c r="DD143" s="1240"/>
      <c r="DE143" s="1240"/>
    </row>
    <row r="144" spans="108:109" ht="13.5" hidden="1" customHeight="1">
      <c r="DD144" s="1240"/>
      <c r="DE144" s="1240"/>
    </row>
    <row r="145" spans="108:109" ht="13.5" hidden="1" customHeight="1">
      <c r="DD145" s="1240"/>
      <c r="DE145" s="1240"/>
    </row>
    <row r="146" spans="108:109" ht="13.5" hidden="1" customHeight="1">
      <c r="DD146" s="1240"/>
      <c r="DE146" s="1240"/>
    </row>
    <row r="147" spans="108:109" ht="13.5" hidden="1" customHeight="1">
      <c r="DD147" s="1240"/>
      <c r="DE147" s="1240"/>
    </row>
    <row r="148" spans="108:109" ht="13.5" hidden="1" customHeight="1">
      <c r="DD148" s="1240"/>
      <c r="DE148" s="1240"/>
    </row>
    <row r="149" spans="108:109" ht="13.5" hidden="1" customHeight="1">
      <c r="DD149" s="1240"/>
      <c r="DE149" s="1240"/>
    </row>
    <row r="150" spans="108:109" ht="13.5" hidden="1" customHeight="1">
      <c r="DD150" s="1240"/>
      <c r="DE150" s="1240"/>
    </row>
    <row r="151" spans="108:109" ht="13.5" hidden="1" customHeight="1">
      <c r="DD151" s="1240"/>
      <c r="DE151" s="1240"/>
    </row>
    <row r="152" spans="108:109" ht="13.5" hidden="1" customHeight="1">
      <c r="DD152" s="1240"/>
      <c r="DE152" s="1240"/>
    </row>
    <row r="153" spans="108:109" ht="13.5" hidden="1" customHeight="1">
      <c r="DD153" s="1240"/>
      <c r="DE153" s="1240"/>
    </row>
    <row r="154" spans="108:109" ht="13.5" hidden="1" customHeight="1">
      <c r="DD154" s="1240"/>
      <c r="DE154" s="1240"/>
    </row>
    <row r="155" spans="108:109" ht="13.5" hidden="1" customHeight="1">
      <c r="DD155" s="1240"/>
      <c r="DE155" s="1240"/>
    </row>
    <row r="156" spans="108:109" ht="13.5" hidden="1" customHeight="1">
      <c r="DD156" s="1240"/>
      <c r="DE156" s="1240"/>
    </row>
    <row r="157" spans="108:109" ht="13.5" hidden="1" customHeight="1">
      <c r="DD157" s="1240"/>
      <c r="DE157" s="1240"/>
    </row>
    <row r="158" spans="108:109" ht="13.5" hidden="1" customHeight="1">
      <c r="DD158" s="1240"/>
      <c r="DE158" s="1240"/>
    </row>
    <row r="159" spans="108:109" ht="13.5" hidden="1" customHeight="1">
      <c r="DD159" s="1240"/>
      <c r="DE159" s="1240"/>
    </row>
    <row r="160" spans="108:109" ht="13.5" hidden="1" customHeight="1">
      <c r="DD160" s="1240"/>
      <c r="DE160" s="124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op2Zl/xMcuMNeCAcF09YuQeo4OUPEowZ00TeoFi5+W5HBqtym5mttaBUxKiMLOeweeon4tpxDAHY59jq1dmsg==" saltValue="5Z4fUcgqq5BEugErNUEm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BV18" sqref="BV1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YTWEM3a1d3GjF+6ljtDCzaOOCbBEoW0Esm4kq27VMlapMNrMsds8W8iMWraZG16vsVfpGK5iKugRFoOk9lNhA==" saltValue="f+b3YDlI2aXZFgcCMaHV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BV18" sqref="BV1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6w0R+x7kE64AwoIOvAWfgrbv5hJo3GYuvk2xH714zGlhBdvHHlck4R0Kih1CzcGaGVVjvQ7vg2gHPy5zs28zQ==" saltValue="i+flehoIqi4DANIwRx1Q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67804</v>
      </c>
      <c r="E3" s="141"/>
      <c r="F3" s="142">
        <v>174587</v>
      </c>
      <c r="G3" s="143"/>
      <c r="H3" s="144"/>
    </row>
    <row r="4" spans="1:8">
      <c r="A4" s="145"/>
      <c r="B4" s="146"/>
      <c r="C4" s="147"/>
      <c r="D4" s="148">
        <v>45020</v>
      </c>
      <c r="E4" s="149"/>
      <c r="F4" s="150">
        <v>79695</v>
      </c>
      <c r="G4" s="151"/>
      <c r="H4" s="152"/>
    </row>
    <row r="5" spans="1:8">
      <c r="A5" s="133" t="s">
        <v>537</v>
      </c>
      <c r="B5" s="138"/>
      <c r="C5" s="139"/>
      <c r="D5" s="140">
        <v>91135</v>
      </c>
      <c r="E5" s="141"/>
      <c r="F5" s="142">
        <v>175675</v>
      </c>
      <c r="G5" s="143"/>
      <c r="H5" s="144"/>
    </row>
    <row r="6" spans="1:8">
      <c r="A6" s="145"/>
      <c r="B6" s="146"/>
      <c r="C6" s="147"/>
      <c r="D6" s="148">
        <v>64560</v>
      </c>
      <c r="E6" s="149"/>
      <c r="F6" s="150">
        <v>87698</v>
      </c>
      <c r="G6" s="151"/>
      <c r="H6" s="152"/>
    </row>
    <row r="7" spans="1:8">
      <c r="A7" s="133" t="s">
        <v>538</v>
      </c>
      <c r="B7" s="138"/>
      <c r="C7" s="139"/>
      <c r="D7" s="140">
        <v>124995</v>
      </c>
      <c r="E7" s="141"/>
      <c r="F7" s="142">
        <v>280458</v>
      </c>
      <c r="G7" s="143"/>
      <c r="H7" s="144"/>
    </row>
    <row r="8" spans="1:8">
      <c r="A8" s="145"/>
      <c r="B8" s="146"/>
      <c r="C8" s="147"/>
      <c r="D8" s="148">
        <v>74535</v>
      </c>
      <c r="E8" s="149"/>
      <c r="F8" s="150">
        <v>127286</v>
      </c>
      <c r="G8" s="151"/>
      <c r="H8" s="152"/>
    </row>
    <row r="9" spans="1:8">
      <c r="A9" s="133" t="s">
        <v>539</v>
      </c>
      <c r="B9" s="138"/>
      <c r="C9" s="139"/>
      <c r="D9" s="140">
        <v>133123</v>
      </c>
      <c r="E9" s="141"/>
      <c r="F9" s="142">
        <v>237994</v>
      </c>
      <c r="G9" s="143"/>
      <c r="H9" s="144"/>
    </row>
    <row r="10" spans="1:8">
      <c r="A10" s="145"/>
      <c r="B10" s="146"/>
      <c r="C10" s="147"/>
      <c r="D10" s="148">
        <v>67039</v>
      </c>
      <c r="E10" s="149"/>
      <c r="F10" s="150">
        <v>110361</v>
      </c>
      <c r="G10" s="151"/>
      <c r="H10" s="152"/>
    </row>
    <row r="11" spans="1:8">
      <c r="A11" s="133" t="s">
        <v>540</v>
      </c>
      <c r="B11" s="138"/>
      <c r="C11" s="139"/>
      <c r="D11" s="140">
        <v>108215</v>
      </c>
      <c r="E11" s="141"/>
      <c r="F11" s="142">
        <v>267911</v>
      </c>
      <c r="G11" s="143"/>
      <c r="H11" s="144"/>
    </row>
    <row r="12" spans="1:8">
      <c r="A12" s="145"/>
      <c r="B12" s="146"/>
      <c r="C12" s="153"/>
      <c r="D12" s="148">
        <v>41282</v>
      </c>
      <c r="E12" s="149"/>
      <c r="F12" s="150">
        <v>106425</v>
      </c>
      <c r="G12" s="151"/>
      <c r="H12" s="152"/>
    </row>
    <row r="13" spans="1:8">
      <c r="A13" s="133"/>
      <c r="B13" s="138"/>
      <c r="C13" s="154"/>
      <c r="D13" s="155">
        <v>105054</v>
      </c>
      <c r="E13" s="156"/>
      <c r="F13" s="157">
        <v>227325</v>
      </c>
      <c r="G13" s="158"/>
      <c r="H13" s="144"/>
    </row>
    <row r="14" spans="1:8">
      <c r="A14" s="145"/>
      <c r="B14" s="146"/>
      <c r="C14" s="147"/>
      <c r="D14" s="148">
        <v>58487</v>
      </c>
      <c r="E14" s="149"/>
      <c r="F14" s="150">
        <v>102293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7.92</v>
      </c>
      <c r="C19" s="159">
        <f>ROUND(VALUE(SUBSTITUTE(実質収支比率等に係る経年分析!G$48,"▲","-")),2)</f>
        <v>8.18</v>
      </c>
      <c r="D19" s="159">
        <f>ROUND(VALUE(SUBSTITUTE(実質収支比率等に係る経年分析!H$48,"▲","-")),2)</f>
        <v>5.86</v>
      </c>
      <c r="E19" s="159">
        <f>ROUND(VALUE(SUBSTITUTE(実質収支比率等に係る経年分析!I$48,"▲","-")),2)</f>
        <v>6.38</v>
      </c>
      <c r="F19" s="159">
        <f>ROUND(VALUE(SUBSTITUTE(実質収支比率等に係る経年分析!J$48,"▲","-")),2)</f>
        <v>7.42</v>
      </c>
    </row>
    <row r="20" spans="1:11">
      <c r="A20" s="159" t="s">
        <v>49</v>
      </c>
      <c r="B20" s="159">
        <f>ROUND(VALUE(SUBSTITUTE(実質収支比率等に係る経年分析!F$47,"▲","-")),2)</f>
        <v>32.619999999999997</v>
      </c>
      <c r="C20" s="159">
        <f>ROUND(VALUE(SUBSTITUTE(実質収支比率等に係る経年分析!G$47,"▲","-")),2)</f>
        <v>36.18</v>
      </c>
      <c r="D20" s="159">
        <f>ROUND(VALUE(SUBSTITUTE(実質収支比率等に係る経年分析!H$47,"▲","-")),2)</f>
        <v>34.090000000000003</v>
      </c>
      <c r="E20" s="159">
        <f>ROUND(VALUE(SUBSTITUTE(実質収支比率等に係る経年分析!I$47,"▲","-")),2)</f>
        <v>35.53</v>
      </c>
      <c r="F20" s="159">
        <f>ROUND(VALUE(SUBSTITUTE(実質収支比率等に係る経年分析!J$47,"▲","-")),2)</f>
        <v>35.61</v>
      </c>
    </row>
    <row r="21" spans="1:11">
      <c r="A21" s="159" t="s">
        <v>50</v>
      </c>
      <c r="B21" s="159">
        <f>IF(ISNUMBER(VALUE(SUBSTITUTE(実質収支比率等に係る経年分析!F$49,"▲","-"))),ROUND(VALUE(SUBSTITUTE(実質収支比率等に係る経年分析!F$49,"▲","-")),2),NA())</f>
        <v>-1.81</v>
      </c>
      <c r="C21" s="159">
        <f>IF(ISNUMBER(VALUE(SUBSTITUTE(実質収支比率等に係る経年分析!G$49,"▲","-"))),ROUND(VALUE(SUBSTITUTE(実質収支比率等に係る経年分析!G$49,"▲","-")),2),NA())</f>
        <v>0.05</v>
      </c>
      <c r="D21" s="159">
        <f>IF(ISNUMBER(VALUE(SUBSTITUTE(実質収支比率等に係る経年分析!H$49,"▲","-"))),ROUND(VALUE(SUBSTITUTE(実質収支比率等に係る経年分析!H$49,"▲","-")),2),NA())</f>
        <v>-2.4</v>
      </c>
      <c r="E21" s="159">
        <f>IF(ISNUMBER(VALUE(SUBSTITUTE(実質収支比率等に係る経年分析!I$49,"▲","-"))),ROUND(VALUE(SUBSTITUTE(実質収支比率等に係る経年分析!I$49,"▲","-")),2),NA())</f>
        <v>0.38</v>
      </c>
      <c r="F21" s="159">
        <f>IF(ISNUMBER(VALUE(SUBSTITUTE(実質収支比率等に係る経年分析!J$49,"▲","-"))),ROUND(VALUE(SUBSTITUTE(実質収支比率等に係る経年分析!J$49,"▲","-")),2),NA())</f>
        <v>-3.1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恒久対策事業特別会計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簡易水道事業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4.28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4.46</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7.92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8.18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5.85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7.41</v>
      </c>
    </row>
    <row r="35" spans="1:16">
      <c r="A35" s="160" t="str">
        <f>IF(連結実質赤字比率に係る赤字・黒字の構成分析!C$35="",NA(),連結実質赤字比率に係る赤字・黒字の構成分析!C$35)</f>
        <v>宅地造成事業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11.26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10.45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9.82</v>
      </c>
    </row>
    <row r="36" spans="1:16">
      <c r="A36" s="160" t="str">
        <f>IF(連結実質赤字比率に係る赤字・黒字の構成分析!C$34="",NA(),連結実質赤字比率に係る赤字・黒字の構成分析!C$34)</f>
        <v>国民健康保険事業特別会計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11.55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14.15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272</v>
      </c>
      <c r="E42" s="161"/>
      <c r="F42" s="161"/>
      <c r="G42" s="161">
        <f>'実質公債費比率（分子）の構造'!L$52</f>
        <v>272</v>
      </c>
      <c r="H42" s="161"/>
      <c r="I42" s="161"/>
      <c r="J42" s="161">
        <f>'実質公債費比率（分子）の構造'!M$52</f>
        <v>267</v>
      </c>
      <c r="K42" s="161"/>
      <c r="L42" s="161"/>
      <c r="M42" s="161">
        <f>'実質公債費比率（分子）の構造'!N$52</f>
        <v>228</v>
      </c>
      <c r="N42" s="161"/>
      <c r="O42" s="161"/>
      <c r="P42" s="161">
        <f>'実質公債費比率（分子）の構造'!O$52</f>
        <v>232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12</v>
      </c>
      <c r="C45" s="161"/>
      <c r="D45" s="161"/>
      <c r="E45" s="161">
        <f>'実質公債費比率（分子）の構造'!L$49</f>
        <v>9</v>
      </c>
      <c r="F45" s="161"/>
      <c r="G45" s="161"/>
      <c r="H45" s="161">
        <f>'実質公債費比率（分子）の構造'!M$49</f>
        <v>9</v>
      </c>
      <c r="I45" s="161"/>
      <c r="J45" s="161"/>
      <c r="K45" s="161">
        <f>'実質公債費比率（分子）の構造'!N$49</f>
        <v>9</v>
      </c>
      <c r="L45" s="161"/>
      <c r="M45" s="161"/>
      <c r="N45" s="161">
        <f>'実質公債費比率（分子）の構造'!O$49</f>
        <v>7</v>
      </c>
      <c r="O45" s="161"/>
      <c r="P45" s="161"/>
    </row>
    <row r="46" spans="1:16">
      <c r="A46" s="161" t="s">
        <v>61</v>
      </c>
      <c r="B46" s="161">
        <f>'実質公債費比率（分子）の構造'!K$48</f>
        <v>5</v>
      </c>
      <c r="C46" s="161"/>
      <c r="D46" s="161"/>
      <c r="E46" s="161">
        <f>'実質公債費比率（分子）の構造'!L$48</f>
        <v>3</v>
      </c>
      <c r="F46" s="161"/>
      <c r="G46" s="161"/>
      <c r="H46" s="161">
        <f>'実質公債費比率（分子）の構造'!M$48</f>
        <v>4</v>
      </c>
      <c r="I46" s="161"/>
      <c r="J46" s="161"/>
      <c r="K46" s="161">
        <f>'実質公債費比率（分子）の構造'!N$48</f>
        <v>4</v>
      </c>
      <c r="L46" s="161"/>
      <c r="M46" s="161"/>
      <c r="N46" s="161">
        <f>'実質公債費比率（分子）の構造'!O$48</f>
        <v>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303</v>
      </c>
      <c r="C49" s="161"/>
      <c r="D49" s="161"/>
      <c r="E49" s="161">
        <f>'実質公債費比率（分子）の構造'!L$45</f>
        <v>299</v>
      </c>
      <c r="F49" s="161"/>
      <c r="G49" s="161"/>
      <c r="H49" s="161">
        <f>'実質公債費比率（分子）の構造'!M$45</f>
        <v>269</v>
      </c>
      <c r="I49" s="161"/>
      <c r="J49" s="161"/>
      <c r="K49" s="161">
        <f>'実質公債費比率（分子）の構造'!N$45</f>
        <v>244</v>
      </c>
      <c r="L49" s="161"/>
      <c r="M49" s="161"/>
      <c r="N49" s="161">
        <f>'実質公債費比率（分子）の構造'!O$45</f>
        <v>249</v>
      </c>
      <c r="O49" s="161"/>
      <c r="P49" s="161"/>
    </row>
    <row r="50" spans="1:16">
      <c r="A50" s="161" t="s">
        <v>65</v>
      </c>
      <c r="B50" s="161" t="e">
        <f>NA()</f>
        <v>#N/A</v>
      </c>
      <c r="C50" s="161">
        <f>IF(ISNUMBER('実質公債費比率（分子）の構造'!K$53),'実質公債費比率（分子）の構造'!K$53,NA())</f>
        <v>48</v>
      </c>
      <c r="D50" s="161" t="e">
        <f>NA()</f>
        <v>#N/A</v>
      </c>
      <c r="E50" s="161" t="e">
        <f>NA()</f>
        <v>#N/A</v>
      </c>
      <c r="F50" s="161">
        <f>IF(ISNUMBER('実質公債費比率（分子）の構造'!L$53),'実質公債費比率（分子）の構造'!L$53,NA())</f>
        <v>39</v>
      </c>
      <c r="G50" s="161" t="e">
        <f>NA()</f>
        <v>#N/A</v>
      </c>
      <c r="H50" s="161" t="e">
        <f>NA()</f>
        <v>#N/A</v>
      </c>
      <c r="I50" s="161">
        <f>IF(ISNUMBER('実質公債費比率（分子）の構造'!M$53),'実質公債費比率（分子）の構造'!M$53,NA())</f>
        <v>15</v>
      </c>
      <c r="J50" s="161" t="e">
        <f>NA()</f>
        <v>#N/A</v>
      </c>
      <c r="K50" s="161" t="e">
        <f>NA()</f>
        <v>#N/A</v>
      </c>
      <c r="L50" s="161">
        <f>IF(ISNUMBER('実質公債費比率（分子）の構造'!N$53),'実質公債費比率（分子）の構造'!N$53,NA())</f>
        <v>29</v>
      </c>
      <c r="M50" s="161" t="e">
        <f>NA()</f>
        <v>#N/A</v>
      </c>
      <c r="N50" s="161" t="e">
        <f>NA()</f>
        <v>#N/A</v>
      </c>
      <c r="O50" s="161">
        <f>IF(ISNUMBER('実質公債費比率（分子）の構造'!O$53),'実質公債費比率（分子）の構造'!O$53,NA())</f>
        <v>32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2183</v>
      </c>
      <c r="E56" s="160"/>
      <c r="F56" s="160"/>
      <c r="G56" s="160">
        <f>'将来負担比率（分子）の構造'!J$52</f>
        <v>2067</v>
      </c>
      <c r="H56" s="160"/>
      <c r="I56" s="160"/>
      <c r="J56" s="160">
        <f>'将来負担比率（分子）の構造'!K$52</f>
        <v>1811</v>
      </c>
      <c r="K56" s="160"/>
      <c r="L56" s="160"/>
      <c r="M56" s="160">
        <f>'将来負担比率（分子）の構造'!L$52</f>
        <v>2149</v>
      </c>
      <c r="N56" s="160"/>
      <c r="O56" s="160"/>
      <c r="P56" s="160">
        <f>'将来負担比率（分子）の構造'!M$52</f>
        <v>2127</v>
      </c>
    </row>
    <row r="57" spans="1:16">
      <c r="A57" s="160" t="s">
        <v>36</v>
      </c>
      <c r="B57" s="160"/>
      <c r="C57" s="160"/>
      <c r="D57" s="160">
        <f>'将来負担比率（分子）の構造'!I$51</f>
        <v>32</v>
      </c>
      <c r="E57" s="160"/>
      <c r="F57" s="160"/>
      <c r="G57" s="160">
        <f>'将来負担比率（分子）の構造'!J$51</f>
        <v>29</v>
      </c>
      <c r="H57" s="160"/>
      <c r="I57" s="160"/>
      <c r="J57" s="160">
        <f>'将来負担比率（分子）の構造'!K$51</f>
        <v>25</v>
      </c>
      <c r="K57" s="160"/>
      <c r="L57" s="160"/>
      <c r="M57" s="160">
        <f>'将来負担比率（分子）の構造'!L$51</f>
        <v>22</v>
      </c>
      <c r="N57" s="160"/>
      <c r="O57" s="160"/>
      <c r="P57" s="160">
        <f>'将来負担比率（分子）の構造'!M$51</f>
        <v>18</v>
      </c>
    </row>
    <row r="58" spans="1:16">
      <c r="A58" s="160" t="s">
        <v>35</v>
      </c>
      <c r="B58" s="160"/>
      <c r="C58" s="160"/>
      <c r="D58" s="160">
        <f>'将来負担比率（分子）の構造'!I$50</f>
        <v>3211</v>
      </c>
      <c r="E58" s="160"/>
      <c r="F58" s="160"/>
      <c r="G58" s="160">
        <f>'将来負担比率（分子）の構造'!J$50</f>
        <v>3342</v>
      </c>
      <c r="H58" s="160"/>
      <c r="I58" s="160"/>
      <c r="J58" s="160">
        <f>'将来負担比率（分子）の構造'!K$50</f>
        <v>3488</v>
      </c>
      <c r="K58" s="160"/>
      <c r="L58" s="160"/>
      <c r="M58" s="160">
        <f>'将来負担比率（分子）の構造'!L$50</f>
        <v>3646</v>
      </c>
      <c r="N58" s="160"/>
      <c r="O58" s="160"/>
      <c r="P58" s="160">
        <f>'将来負担比率（分子）の構造'!M$50</f>
        <v>3599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727</v>
      </c>
      <c r="C62" s="160"/>
      <c r="D62" s="160"/>
      <c r="E62" s="160">
        <f>'将来負担比率（分子）の構造'!J$45</f>
        <v>682</v>
      </c>
      <c r="F62" s="160"/>
      <c r="G62" s="160"/>
      <c r="H62" s="160">
        <f>'将来負担比率（分子）の構造'!K$45</f>
        <v>642</v>
      </c>
      <c r="I62" s="160"/>
      <c r="J62" s="160"/>
      <c r="K62" s="160">
        <f>'将来負担比率（分子）の構造'!L$45</f>
        <v>550</v>
      </c>
      <c r="L62" s="160"/>
      <c r="M62" s="160"/>
      <c r="N62" s="160">
        <f>'将来負担比率（分子）の構造'!M$45</f>
        <v>548</v>
      </c>
      <c r="O62" s="160"/>
      <c r="P62" s="160"/>
    </row>
    <row r="63" spans="1:16">
      <c r="A63" s="160" t="s">
        <v>28</v>
      </c>
      <c r="B63" s="160">
        <f>'将来負担比率（分子）の構造'!I$44</f>
        <v>33</v>
      </c>
      <c r="C63" s="160"/>
      <c r="D63" s="160"/>
      <c r="E63" s="160">
        <f>'将来負担比率（分子）の構造'!J$44</f>
        <v>24</v>
      </c>
      <c r="F63" s="160"/>
      <c r="G63" s="160"/>
      <c r="H63" s="160">
        <f>'将来負担比率（分子）の構造'!K$44</f>
        <v>15</v>
      </c>
      <c r="I63" s="160"/>
      <c r="J63" s="160"/>
      <c r="K63" s="160">
        <f>'将来負担比率（分子）の構造'!L$44</f>
        <v>7</v>
      </c>
      <c r="L63" s="160"/>
      <c r="M63" s="160"/>
      <c r="N63" s="160" t="str">
        <f>'将来負担比率（分子）の構造'!M$44</f>
        <v>-</v>
      </c>
      <c r="O63" s="160"/>
      <c r="P63" s="160"/>
    </row>
    <row r="64" spans="1:16">
      <c r="A64" s="160" t="s">
        <v>27</v>
      </c>
      <c r="B64" s="160">
        <f>'将来負担比率（分子）の構造'!I$43</f>
        <v>48</v>
      </c>
      <c r="C64" s="160"/>
      <c r="D64" s="160"/>
      <c r="E64" s="160">
        <f>'将来負担比率（分子）の構造'!J$43</f>
        <v>81</v>
      </c>
      <c r="F64" s="160"/>
      <c r="G64" s="160"/>
      <c r="H64" s="160">
        <f>'将来負担比率（分子）の構造'!K$43</f>
        <v>120</v>
      </c>
      <c r="I64" s="160"/>
      <c r="J64" s="160"/>
      <c r="K64" s="160">
        <f>'将来負担比率（分子）の構造'!L$43</f>
        <v>159</v>
      </c>
      <c r="L64" s="160"/>
      <c r="M64" s="160"/>
      <c r="N64" s="160">
        <f>'将来負担比率（分子）の構造'!M$43</f>
        <v>233</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2386</v>
      </c>
      <c r="C66" s="160"/>
      <c r="D66" s="160"/>
      <c r="E66" s="160">
        <f>'将来負担比率（分子）の構造'!J$41</f>
        <v>2266</v>
      </c>
      <c r="F66" s="160"/>
      <c r="G66" s="160"/>
      <c r="H66" s="160">
        <f>'将来負担比率（分子）の構造'!K$41</f>
        <v>2263</v>
      </c>
      <c r="I66" s="160"/>
      <c r="J66" s="160"/>
      <c r="K66" s="160">
        <f>'将来負担比率（分子）の構造'!L$41</f>
        <v>2280</v>
      </c>
      <c r="L66" s="160"/>
      <c r="M66" s="160"/>
      <c r="N66" s="160">
        <f>'将来負担比率（分子）の構造'!M$41</f>
        <v>2235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691</v>
      </c>
      <c r="C72" s="164">
        <f>基金残高に係る経年分析!G55</f>
        <v>693</v>
      </c>
      <c r="D72" s="164">
        <f>基金残高に係る経年分析!H55</f>
        <v>685</v>
      </c>
    </row>
    <row r="73" spans="1:16">
      <c r="A73" s="163" t="s">
        <v>72</v>
      </c>
      <c r="B73" s="164">
        <f>基金残高に係る経年分析!F56</f>
        <v>640</v>
      </c>
      <c r="C73" s="164">
        <f>基金残高に係る経年分析!G56</f>
        <v>642</v>
      </c>
      <c r="D73" s="164">
        <f>基金残高に係る経年分析!H56</f>
        <v>634</v>
      </c>
    </row>
    <row r="74" spans="1:16">
      <c r="A74" s="163" t="s">
        <v>73</v>
      </c>
      <c r="B74" s="164">
        <f>基金残高に係る経年分析!F57</f>
        <v>1918</v>
      </c>
      <c r="C74" s="164">
        <f>基金残高に係る経年分析!G57</f>
        <v>1905</v>
      </c>
      <c r="D74" s="164">
        <f>基金残高に係る経年分析!H57</f>
        <v>1873</v>
      </c>
    </row>
  </sheetData>
  <sheetProtection algorithmName="SHA-512" hashValue="nikSbzOa6bMU4My4VKtaM+NId2xwDRQjBLyt6zR77l+iklF/UjiY02FGenQcLLJ4Qkr9+6FDZZi6uOdIswCxOw==" saltValue="2ObisIigdH4lpxDn9S+9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392438</v>
      </c>
      <c r="S5" s="669"/>
      <c r="T5" s="669"/>
      <c r="U5" s="669"/>
      <c r="V5" s="669"/>
      <c r="W5" s="669"/>
      <c r="X5" s="669"/>
      <c r="Y5" s="715"/>
      <c r="Z5" s="733">
        <v>12.5</v>
      </c>
      <c r="AA5" s="733"/>
      <c r="AB5" s="733"/>
      <c r="AC5" s="733"/>
      <c r="AD5" s="734">
        <v>392438</v>
      </c>
      <c r="AE5" s="734"/>
      <c r="AF5" s="734"/>
      <c r="AG5" s="734"/>
      <c r="AH5" s="734"/>
      <c r="AI5" s="734"/>
      <c r="AJ5" s="734"/>
      <c r="AK5" s="734"/>
      <c r="AL5" s="716">
        <v>20.9</v>
      </c>
      <c r="AM5" s="685"/>
      <c r="AN5" s="685"/>
      <c r="AO5" s="717"/>
      <c r="AP5" s="702" t="s">
        <v>222</v>
      </c>
      <c r="AQ5" s="703"/>
      <c r="AR5" s="703"/>
      <c r="AS5" s="703"/>
      <c r="AT5" s="703"/>
      <c r="AU5" s="703"/>
      <c r="AV5" s="703"/>
      <c r="AW5" s="703"/>
      <c r="AX5" s="703"/>
      <c r="AY5" s="703"/>
      <c r="AZ5" s="703"/>
      <c r="BA5" s="703"/>
      <c r="BB5" s="703"/>
      <c r="BC5" s="703"/>
      <c r="BD5" s="703"/>
      <c r="BE5" s="703"/>
      <c r="BF5" s="704"/>
      <c r="BG5" s="603">
        <v>391608</v>
      </c>
      <c r="BH5" s="606"/>
      <c r="BI5" s="606"/>
      <c r="BJ5" s="606"/>
      <c r="BK5" s="606"/>
      <c r="BL5" s="606"/>
      <c r="BM5" s="606"/>
      <c r="BN5" s="607"/>
      <c r="BO5" s="665">
        <v>99.8</v>
      </c>
      <c r="BP5" s="665"/>
      <c r="BQ5" s="665"/>
      <c r="BR5" s="665"/>
      <c r="BS5" s="666" t="s">
        <v>223</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215</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c r="B6" s="600" t="s">
        <v>227</v>
      </c>
      <c r="C6" s="601"/>
      <c r="D6" s="601"/>
      <c r="E6" s="601"/>
      <c r="F6" s="601"/>
      <c r="G6" s="601"/>
      <c r="H6" s="601"/>
      <c r="I6" s="601"/>
      <c r="J6" s="601"/>
      <c r="K6" s="601"/>
      <c r="L6" s="601"/>
      <c r="M6" s="601"/>
      <c r="N6" s="601"/>
      <c r="O6" s="601"/>
      <c r="P6" s="601"/>
      <c r="Q6" s="602"/>
      <c r="R6" s="603">
        <v>27940</v>
      </c>
      <c r="S6" s="606"/>
      <c r="T6" s="606"/>
      <c r="U6" s="606"/>
      <c r="V6" s="606"/>
      <c r="W6" s="606"/>
      <c r="X6" s="606"/>
      <c r="Y6" s="607"/>
      <c r="Z6" s="665">
        <v>0.9</v>
      </c>
      <c r="AA6" s="665"/>
      <c r="AB6" s="665"/>
      <c r="AC6" s="665"/>
      <c r="AD6" s="666">
        <v>27940</v>
      </c>
      <c r="AE6" s="666"/>
      <c r="AF6" s="666"/>
      <c r="AG6" s="666"/>
      <c r="AH6" s="666"/>
      <c r="AI6" s="666"/>
      <c r="AJ6" s="666"/>
      <c r="AK6" s="666"/>
      <c r="AL6" s="608">
        <v>1.5</v>
      </c>
      <c r="AM6" s="609"/>
      <c r="AN6" s="609"/>
      <c r="AO6" s="667"/>
      <c r="AP6" s="600" t="s">
        <v>228</v>
      </c>
      <c r="AQ6" s="601"/>
      <c r="AR6" s="601"/>
      <c r="AS6" s="601"/>
      <c r="AT6" s="601"/>
      <c r="AU6" s="601"/>
      <c r="AV6" s="601"/>
      <c r="AW6" s="601"/>
      <c r="AX6" s="601"/>
      <c r="AY6" s="601"/>
      <c r="AZ6" s="601"/>
      <c r="BA6" s="601"/>
      <c r="BB6" s="601"/>
      <c r="BC6" s="601"/>
      <c r="BD6" s="601"/>
      <c r="BE6" s="601"/>
      <c r="BF6" s="602"/>
      <c r="BG6" s="603">
        <v>391608</v>
      </c>
      <c r="BH6" s="606"/>
      <c r="BI6" s="606"/>
      <c r="BJ6" s="606"/>
      <c r="BK6" s="606"/>
      <c r="BL6" s="606"/>
      <c r="BM6" s="606"/>
      <c r="BN6" s="607"/>
      <c r="BO6" s="665">
        <v>99.8</v>
      </c>
      <c r="BP6" s="665"/>
      <c r="BQ6" s="665"/>
      <c r="BR6" s="665"/>
      <c r="BS6" s="666" t="s">
        <v>124</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60471</v>
      </c>
      <c r="CS6" s="606"/>
      <c r="CT6" s="606"/>
      <c r="CU6" s="606"/>
      <c r="CV6" s="606"/>
      <c r="CW6" s="606"/>
      <c r="CX6" s="606"/>
      <c r="CY6" s="607"/>
      <c r="CZ6" s="716">
        <v>2.1</v>
      </c>
      <c r="DA6" s="685"/>
      <c r="DB6" s="685"/>
      <c r="DC6" s="719"/>
      <c r="DD6" s="611" t="s">
        <v>124</v>
      </c>
      <c r="DE6" s="606"/>
      <c r="DF6" s="606"/>
      <c r="DG6" s="606"/>
      <c r="DH6" s="606"/>
      <c r="DI6" s="606"/>
      <c r="DJ6" s="606"/>
      <c r="DK6" s="606"/>
      <c r="DL6" s="606"/>
      <c r="DM6" s="606"/>
      <c r="DN6" s="606"/>
      <c r="DO6" s="606"/>
      <c r="DP6" s="607"/>
      <c r="DQ6" s="611">
        <v>60471</v>
      </c>
      <c r="DR6" s="606"/>
      <c r="DS6" s="606"/>
      <c r="DT6" s="606"/>
      <c r="DU6" s="606"/>
      <c r="DV6" s="606"/>
      <c r="DW6" s="606"/>
      <c r="DX6" s="606"/>
      <c r="DY6" s="606"/>
      <c r="DZ6" s="606"/>
      <c r="EA6" s="606"/>
      <c r="EB6" s="606"/>
      <c r="EC6" s="646"/>
    </row>
    <row r="7" spans="2:143" ht="11.25" customHeight="1">
      <c r="B7" s="600" t="s">
        <v>230</v>
      </c>
      <c r="C7" s="601"/>
      <c r="D7" s="601"/>
      <c r="E7" s="601"/>
      <c r="F7" s="601"/>
      <c r="G7" s="601"/>
      <c r="H7" s="601"/>
      <c r="I7" s="601"/>
      <c r="J7" s="601"/>
      <c r="K7" s="601"/>
      <c r="L7" s="601"/>
      <c r="M7" s="601"/>
      <c r="N7" s="601"/>
      <c r="O7" s="601"/>
      <c r="P7" s="601"/>
      <c r="Q7" s="602"/>
      <c r="R7" s="603">
        <v>451</v>
      </c>
      <c r="S7" s="606"/>
      <c r="T7" s="606"/>
      <c r="U7" s="606"/>
      <c r="V7" s="606"/>
      <c r="W7" s="606"/>
      <c r="X7" s="606"/>
      <c r="Y7" s="607"/>
      <c r="Z7" s="665">
        <v>0</v>
      </c>
      <c r="AA7" s="665"/>
      <c r="AB7" s="665"/>
      <c r="AC7" s="665"/>
      <c r="AD7" s="666">
        <v>451</v>
      </c>
      <c r="AE7" s="666"/>
      <c r="AF7" s="666"/>
      <c r="AG7" s="666"/>
      <c r="AH7" s="666"/>
      <c r="AI7" s="666"/>
      <c r="AJ7" s="666"/>
      <c r="AK7" s="666"/>
      <c r="AL7" s="608">
        <v>0</v>
      </c>
      <c r="AM7" s="609"/>
      <c r="AN7" s="609"/>
      <c r="AO7" s="667"/>
      <c r="AP7" s="600" t="s">
        <v>231</v>
      </c>
      <c r="AQ7" s="601"/>
      <c r="AR7" s="601"/>
      <c r="AS7" s="601"/>
      <c r="AT7" s="601"/>
      <c r="AU7" s="601"/>
      <c r="AV7" s="601"/>
      <c r="AW7" s="601"/>
      <c r="AX7" s="601"/>
      <c r="AY7" s="601"/>
      <c r="AZ7" s="601"/>
      <c r="BA7" s="601"/>
      <c r="BB7" s="601"/>
      <c r="BC7" s="601"/>
      <c r="BD7" s="601"/>
      <c r="BE7" s="601"/>
      <c r="BF7" s="602"/>
      <c r="BG7" s="603">
        <v>117702</v>
      </c>
      <c r="BH7" s="606"/>
      <c r="BI7" s="606"/>
      <c r="BJ7" s="606"/>
      <c r="BK7" s="606"/>
      <c r="BL7" s="606"/>
      <c r="BM7" s="606"/>
      <c r="BN7" s="607"/>
      <c r="BO7" s="665">
        <v>30</v>
      </c>
      <c r="BP7" s="665"/>
      <c r="BQ7" s="665"/>
      <c r="BR7" s="665"/>
      <c r="BS7" s="666" t="s">
        <v>124</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513057</v>
      </c>
      <c r="CS7" s="606"/>
      <c r="CT7" s="606"/>
      <c r="CU7" s="606"/>
      <c r="CV7" s="606"/>
      <c r="CW7" s="606"/>
      <c r="CX7" s="606"/>
      <c r="CY7" s="607"/>
      <c r="CZ7" s="665">
        <v>17.7</v>
      </c>
      <c r="DA7" s="665"/>
      <c r="DB7" s="665"/>
      <c r="DC7" s="665"/>
      <c r="DD7" s="611">
        <v>56749</v>
      </c>
      <c r="DE7" s="606"/>
      <c r="DF7" s="606"/>
      <c r="DG7" s="606"/>
      <c r="DH7" s="606"/>
      <c r="DI7" s="606"/>
      <c r="DJ7" s="606"/>
      <c r="DK7" s="606"/>
      <c r="DL7" s="606"/>
      <c r="DM7" s="606"/>
      <c r="DN7" s="606"/>
      <c r="DO7" s="606"/>
      <c r="DP7" s="607"/>
      <c r="DQ7" s="611">
        <v>407919</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629</v>
      </c>
      <c r="S8" s="606"/>
      <c r="T8" s="606"/>
      <c r="U8" s="606"/>
      <c r="V8" s="606"/>
      <c r="W8" s="606"/>
      <c r="X8" s="606"/>
      <c r="Y8" s="607"/>
      <c r="Z8" s="665">
        <v>0</v>
      </c>
      <c r="AA8" s="665"/>
      <c r="AB8" s="665"/>
      <c r="AC8" s="665"/>
      <c r="AD8" s="666">
        <v>629</v>
      </c>
      <c r="AE8" s="666"/>
      <c r="AF8" s="666"/>
      <c r="AG8" s="666"/>
      <c r="AH8" s="666"/>
      <c r="AI8" s="666"/>
      <c r="AJ8" s="666"/>
      <c r="AK8" s="666"/>
      <c r="AL8" s="608">
        <v>0</v>
      </c>
      <c r="AM8" s="609"/>
      <c r="AN8" s="609"/>
      <c r="AO8" s="667"/>
      <c r="AP8" s="600" t="s">
        <v>234</v>
      </c>
      <c r="AQ8" s="601"/>
      <c r="AR8" s="601"/>
      <c r="AS8" s="601"/>
      <c r="AT8" s="601"/>
      <c r="AU8" s="601"/>
      <c r="AV8" s="601"/>
      <c r="AW8" s="601"/>
      <c r="AX8" s="601"/>
      <c r="AY8" s="601"/>
      <c r="AZ8" s="601"/>
      <c r="BA8" s="601"/>
      <c r="BB8" s="601"/>
      <c r="BC8" s="601"/>
      <c r="BD8" s="601"/>
      <c r="BE8" s="601"/>
      <c r="BF8" s="602"/>
      <c r="BG8" s="603">
        <v>6539</v>
      </c>
      <c r="BH8" s="606"/>
      <c r="BI8" s="606"/>
      <c r="BJ8" s="606"/>
      <c r="BK8" s="606"/>
      <c r="BL8" s="606"/>
      <c r="BM8" s="606"/>
      <c r="BN8" s="607"/>
      <c r="BO8" s="665">
        <v>1.7</v>
      </c>
      <c r="BP8" s="665"/>
      <c r="BQ8" s="665"/>
      <c r="BR8" s="665"/>
      <c r="BS8" s="611" t="s">
        <v>124</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808018</v>
      </c>
      <c r="CS8" s="606"/>
      <c r="CT8" s="606"/>
      <c r="CU8" s="606"/>
      <c r="CV8" s="606"/>
      <c r="CW8" s="606"/>
      <c r="CX8" s="606"/>
      <c r="CY8" s="607"/>
      <c r="CZ8" s="665">
        <v>27.9</v>
      </c>
      <c r="DA8" s="665"/>
      <c r="DB8" s="665"/>
      <c r="DC8" s="665"/>
      <c r="DD8" s="611">
        <v>3509</v>
      </c>
      <c r="DE8" s="606"/>
      <c r="DF8" s="606"/>
      <c r="DG8" s="606"/>
      <c r="DH8" s="606"/>
      <c r="DI8" s="606"/>
      <c r="DJ8" s="606"/>
      <c r="DK8" s="606"/>
      <c r="DL8" s="606"/>
      <c r="DM8" s="606"/>
      <c r="DN8" s="606"/>
      <c r="DO8" s="606"/>
      <c r="DP8" s="607"/>
      <c r="DQ8" s="611">
        <v>465932</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908</v>
      </c>
      <c r="S9" s="606"/>
      <c r="T9" s="606"/>
      <c r="U9" s="606"/>
      <c r="V9" s="606"/>
      <c r="W9" s="606"/>
      <c r="X9" s="606"/>
      <c r="Y9" s="607"/>
      <c r="Z9" s="665">
        <v>0</v>
      </c>
      <c r="AA9" s="665"/>
      <c r="AB9" s="665"/>
      <c r="AC9" s="665"/>
      <c r="AD9" s="666">
        <v>908</v>
      </c>
      <c r="AE9" s="666"/>
      <c r="AF9" s="666"/>
      <c r="AG9" s="666"/>
      <c r="AH9" s="666"/>
      <c r="AI9" s="666"/>
      <c r="AJ9" s="666"/>
      <c r="AK9" s="666"/>
      <c r="AL9" s="608">
        <v>0</v>
      </c>
      <c r="AM9" s="609"/>
      <c r="AN9" s="609"/>
      <c r="AO9" s="667"/>
      <c r="AP9" s="600" t="s">
        <v>237</v>
      </c>
      <c r="AQ9" s="601"/>
      <c r="AR9" s="601"/>
      <c r="AS9" s="601"/>
      <c r="AT9" s="601"/>
      <c r="AU9" s="601"/>
      <c r="AV9" s="601"/>
      <c r="AW9" s="601"/>
      <c r="AX9" s="601"/>
      <c r="AY9" s="601"/>
      <c r="AZ9" s="601"/>
      <c r="BA9" s="601"/>
      <c r="BB9" s="601"/>
      <c r="BC9" s="601"/>
      <c r="BD9" s="601"/>
      <c r="BE9" s="601"/>
      <c r="BF9" s="602"/>
      <c r="BG9" s="603">
        <v>96489</v>
      </c>
      <c r="BH9" s="606"/>
      <c r="BI9" s="606"/>
      <c r="BJ9" s="606"/>
      <c r="BK9" s="606"/>
      <c r="BL9" s="606"/>
      <c r="BM9" s="606"/>
      <c r="BN9" s="607"/>
      <c r="BO9" s="665">
        <v>24.6</v>
      </c>
      <c r="BP9" s="665"/>
      <c r="BQ9" s="665"/>
      <c r="BR9" s="665"/>
      <c r="BS9" s="611" t="s">
        <v>223</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226331</v>
      </c>
      <c r="CS9" s="606"/>
      <c r="CT9" s="606"/>
      <c r="CU9" s="606"/>
      <c r="CV9" s="606"/>
      <c r="CW9" s="606"/>
      <c r="CX9" s="606"/>
      <c r="CY9" s="607"/>
      <c r="CZ9" s="665">
        <v>7.8</v>
      </c>
      <c r="DA9" s="665"/>
      <c r="DB9" s="665"/>
      <c r="DC9" s="665"/>
      <c r="DD9" s="611">
        <v>19351</v>
      </c>
      <c r="DE9" s="606"/>
      <c r="DF9" s="606"/>
      <c r="DG9" s="606"/>
      <c r="DH9" s="606"/>
      <c r="DI9" s="606"/>
      <c r="DJ9" s="606"/>
      <c r="DK9" s="606"/>
      <c r="DL9" s="606"/>
      <c r="DM9" s="606"/>
      <c r="DN9" s="606"/>
      <c r="DO9" s="606"/>
      <c r="DP9" s="607"/>
      <c r="DQ9" s="611">
        <v>198479</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124</v>
      </c>
      <c r="S10" s="606"/>
      <c r="T10" s="606"/>
      <c r="U10" s="606"/>
      <c r="V10" s="606"/>
      <c r="W10" s="606"/>
      <c r="X10" s="606"/>
      <c r="Y10" s="607"/>
      <c r="Z10" s="665" t="s">
        <v>124</v>
      </c>
      <c r="AA10" s="665"/>
      <c r="AB10" s="665"/>
      <c r="AC10" s="665"/>
      <c r="AD10" s="666" t="s">
        <v>124</v>
      </c>
      <c r="AE10" s="666"/>
      <c r="AF10" s="666"/>
      <c r="AG10" s="666"/>
      <c r="AH10" s="666"/>
      <c r="AI10" s="666"/>
      <c r="AJ10" s="666"/>
      <c r="AK10" s="666"/>
      <c r="AL10" s="608" t="s">
        <v>124</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9195</v>
      </c>
      <c r="BH10" s="606"/>
      <c r="BI10" s="606"/>
      <c r="BJ10" s="606"/>
      <c r="BK10" s="606"/>
      <c r="BL10" s="606"/>
      <c r="BM10" s="606"/>
      <c r="BN10" s="607"/>
      <c r="BO10" s="665">
        <v>2.2999999999999998</v>
      </c>
      <c r="BP10" s="665"/>
      <c r="BQ10" s="665"/>
      <c r="BR10" s="665"/>
      <c r="BS10" s="611" t="s">
        <v>223</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t="s">
        <v>124</v>
      </c>
      <c r="CS10" s="606"/>
      <c r="CT10" s="606"/>
      <c r="CU10" s="606"/>
      <c r="CV10" s="606"/>
      <c r="CW10" s="606"/>
      <c r="CX10" s="606"/>
      <c r="CY10" s="607"/>
      <c r="CZ10" s="665" t="s">
        <v>124</v>
      </c>
      <c r="DA10" s="665"/>
      <c r="DB10" s="665"/>
      <c r="DC10" s="665"/>
      <c r="DD10" s="611" t="s">
        <v>223</v>
      </c>
      <c r="DE10" s="606"/>
      <c r="DF10" s="606"/>
      <c r="DG10" s="606"/>
      <c r="DH10" s="606"/>
      <c r="DI10" s="606"/>
      <c r="DJ10" s="606"/>
      <c r="DK10" s="606"/>
      <c r="DL10" s="606"/>
      <c r="DM10" s="606"/>
      <c r="DN10" s="606"/>
      <c r="DO10" s="606"/>
      <c r="DP10" s="607"/>
      <c r="DQ10" s="611" t="s">
        <v>124</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223</v>
      </c>
      <c r="S11" s="606"/>
      <c r="T11" s="606"/>
      <c r="U11" s="606"/>
      <c r="V11" s="606"/>
      <c r="W11" s="606"/>
      <c r="X11" s="606"/>
      <c r="Y11" s="607"/>
      <c r="Z11" s="665" t="s">
        <v>124</v>
      </c>
      <c r="AA11" s="665"/>
      <c r="AB11" s="665"/>
      <c r="AC11" s="665"/>
      <c r="AD11" s="666" t="s">
        <v>223</v>
      </c>
      <c r="AE11" s="666"/>
      <c r="AF11" s="666"/>
      <c r="AG11" s="666"/>
      <c r="AH11" s="666"/>
      <c r="AI11" s="666"/>
      <c r="AJ11" s="666"/>
      <c r="AK11" s="666"/>
      <c r="AL11" s="608" t="s">
        <v>223</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5479</v>
      </c>
      <c r="BH11" s="606"/>
      <c r="BI11" s="606"/>
      <c r="BJ11" s="606"/>
      <c r="BK11" s="606"/>
      <c r="BL11" s="606"/>
      <c r="BM11" s="606"/>
      <c r="BN11" s="607"/>
      <c r="BO11" s="665">
        <v>1.4</v>
      </c>
      <c r="BP11" s="665"/>
      <c r="BQ11" s="665"/>
      <c r="BR11" s="665"/>
      <c r="BS11" s="611" t="s">
        <v>124</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283543</v>
      </c>
      <c r="CS11" s="606"/>
      <c r="CT11" s="606"/>
      <c r="CU11" s="606"/>
      <c r="CV11" s="606"/>
      <c r="CW11" s="606"/>
      <c r="CX11" s="606"/>
      <c r="CY11" s="607"/>
      <c r="CZ11" s="665">
        <v>9.8000000000000007</v>
      </c>
      <c r="DA11" s="665"/>
      <c r="DB11" s="665"/>
      <c r="DC11" s="665"/>
      <c r="DD11" s="611">
        <v>98504</v>
      </c>
      <c r="DE11" s="606"/>
      <c r="DF11" s="606"/>
      <c r="DG11" s="606"/>
      <c r="DH11" s="606"/>
      <c r="DI11" s="606"/>
      <c r="DJ11" s="606"/>
      <c r="DK11" s="606"/>
      <c r="DL11" s="606"/>
      <c r="DM11" s="606"/>
      <c r="DN11" s="606"/>
      <c r="DO11" s="606"/>
      <c r="DP11" s="607"/>
      <c r="DQ11" s="611">
        <v>138187</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75885</v>
      </c>
      <c r="S12" s="606"/>
      <c r="T12" s="606"/>
      <c r="U12" s="606"/>
      <c r="V12" s="606"/>
      <c r="W12" s="606"/>
      <c r="X12" s="606"/>
      <c r="Y12" s="607"/>
      <c r="Z12" s="665">
        <v>2.4</v>
      </c>
      <c r="AA12" s="665"/>
      <c r="AB12" s="665"/>
      <c r="AC12" s="665"/>
      <c r="AD12" s="666">
        <v>75885</v>
      </c>
      <c r="AE12" s="666"/>
      <c r="AF12" s="666"/>
      <c r="AG12" s="666"/>
      <c r="AH12" s="666"/>
      <c r="AI12" s="666"/>
      <c r="AJ12" s="666"/>
      <c r="AK12" s="666"/>
      <c r="AL12" s="608">
        <v>4</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234950</v>
      </c>
      <c r="BH12" s="606"/>
      <c r="BI12" s="606"/>
      <c r="BJ12" s="606"/>
      <c r="BK12" s="606"/>
      <c r="BL12" s="606"/>
      <c r="BM12" s="606"/>
      <c r="BN12" s="607"/>
      <c r="BO12" s="665">
        <v>59.9</v>
      </c>
      <c r="BP12" s="665"/>
      <c r="BQ12" s="665"/>
      <c r="BR12" s="665"/>
      <c r="BS12" s="611" t="s">
        <v>124</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160176</v>
      </c>
      <c r="CS12" s="606"/>
      <c r="CT12" s="606"/>
      <c r="CU12" s="606"/>
      <c r="CV12" s="606"/>
      <c r="CW12" s="606"/>
      <c r="CX12" s="606"/>
      <c r="CY12" s="607"/>
      <c r="CZ12" s="665">
        <v>5.5</v>
      </c>
      <c r="DA12" s="665"/>
      <c r="DB12" s="665"/>
      <c r="DC12" s="665"/>
      <c r="DD12" s="611">
        <v>116181</v>
      </c>
      <c r="DE12" s="606"/>
      <c r="DF12" s="606"/>
      <c r="DG12" s="606"/>
      <c r="DH12" s="606"/>
      <c r="DI12" s="606"/>
      <c r="DJ12" s="606"/>
      <c r="DK12" s="606"/>
      <c r="DL12" s="606"/>
      <c r="DM12" s="606"/>
      <c r="DN12" s="606"/>
      <c r="DO12" s="606"/>
      <c r="DP12" s="607"/>
      <c r="DQ12" s="611">
        <v>88889</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t="s">
        <v>223</v>
      </c>
      <c r="S13" s="606"/>
      <c r="T13" s="606"/>
      <c r="U13" s="606"/>
      <c r="V13" s="606"/>
      <c r="W13" s="606"/>
      <c r="X13" s="606"/>
      <c r="Y13" s="607"/>
      <c r="Z13" s="665" t="s">
        <v>124</v>
      </c>
      <c r="AA13" s="665"/>
      <c r="AB13" s="665"/>
      <c r="AC13" s="665"/>
      <c r="AD13" s="666" t="s">
        <v>124</v>
      </c>
      <c r="AE13" s="666"/>
      <c r="AF13" s="666"/>
      <c r="AG13" s="666"/>
      <c r="AH13" s="666"/>
      <c r="AI13" s="666"/>
      <c r="AJ13" s="666"/>
      <c r="AK13" s="666"/>
      <c r="AL13" s="608" t="s">
        <v>124</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234833</v>
      </c>
      <c r="BH13" s="606"/>
      <c r="BI13" s="606"/>
      <c r="BJ13" s="606"/>
      <c r="BK13" s="606"/>
      <c r="BL13" s="606"/>
      <c r="BM13" s="606"/>
      <c r="BN13" s="607"/>
      <c r="BO13" s="665">
        <v>59.8</v>
      </c>
      <c r="BP13" s="665"/>
      <c r="BQ13" s="665"/>
      <c r="BR13" s="665"/>
      <c r="BS13" s="611" t="s">
        <v>124</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265957</v>
      </c>
      <c r="CS13" s="606"/>
      <c r="CT13" s="606"/>
      <c r="CU13" s="606"/>
      <c r="CV13" s="606"/>
      <c r="CW13" s="606"/>
      <c r="CX13" s="606"/>
      <c r="CY13" s="607"/>
      <c r="CZ13" s="665">
        <v>9.1999999999999993</v>
      </c>
      <c r="DA13" s="665"/>
      <c r="DB13" s="665"/>
      <c r="DC13" s="665"/>
      <c r="DD13" s="611">
        <v>206147</v>
      </c>
      <c r="DE13" s="606"/>
      <c r="DF13" s="606"/>
      <c r="DG13" s="606"/>
      <c r="DH13" s="606"/>
      <c r="DI13" s="606"/>
      <c r="DJ13" s="606"/>
      <c r="DK13" s="606"/>
      <c r="DL13" s="606"/>
      <c r="DM13" s="606"/>
      <c r="DN13" s="606"/>
      <c r="DO13" s="606"/>
      <c r="DP13" s="607"/>
      <c r="DQ13" s="611">
        <v>154439</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124</v>
      </c>
      <c r="S14" s="606"/>
      <c r="T14" s="606"/>
      <c r="U14" s="606"/>
      <c r="V14" s="606"/>
      <c r="W14" s="606"/>
      <c r="X14" s="606"/>
      <c r="Y14" s="607"/>
      <c r="Z14" s="665" t="s">
        <v>223</v>
      </c>
      <c r="AA14" s="665"/>
      <c r="AB14" s="665"/>
      <c r="AC14" s="665"/>
      <c r="AD14" s="666" t="s">
        <v>124</v>
      </c>
      <c r="AE14" s="666"/>
      <c r="AF14" s="666"/>
      <c r="AG14" s="666"/>
      <c r="AH14" s="666"/>
      <c r="AI14" s="666"/>
      <c r="AJ14" s="666"/>
      <c r="AK14" s="666"/>
      <c r="AL14" s="608" t="s">
        <v>223</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16616</v>
      </c>
      <c r="BH14" s="606"/>
      <c r="BI14" s="606"/>
      <c r="BJ14" s="606"/>
      <c r="BK14" s="606"/>
      <c r="BL14" s="606"/>
      <c r="BM14" s="606"/>
      <c r="BN14" s="607"/>
      <c r="BO14" s="665">
        <v>4.2</v>
      </c>
      <c r="BP14" s="665"/>
      <c r="BQ14" s="665"/>
      <c r="BR14" s="665"/>
      <c r="BS14" s="611" t="s">
        <v>124</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103531</v>
      </c>
      <c r="CS14" s="606"/>
      <c r="CT14" s="606"/>
      <c r="CU14" s="606"/>
      <c r="CV14" s="606"/>
      <c r="CW14" s="606"/>
      <c r="CX14" s="606"/>
      <c r="CY14" s="607"/>
      <c r="CZ14" s="665">
        <v>3.6</v>
      </c>
      <c r="DA14" s="665"/>
      <c r="DB14" s="665"/>
      <c r="DC14" s="665"/>
      <c r="DD14" s="611">
        <v>101</v>
      </c>
      <c r="DE14" s="606"/>
      <c r="DF14" s="606"/>
      <c r="DG14" s="606"/>
      <c r="DH14" s="606"/>
      <c r="DI14" s="606"/>
      <c r="DJ14" s="606"/>
      <c r="DK14" s="606"/>
      <c r="DL14" s="606"/>
      <c r="DM14" s="606"/>
      <c r="DN14" s="606"/>
      <c r="DO14" s="606"/>
      <c r="DP14" s="607"/>
      <c r="DQ14" s="611">
        <v>103382</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6821</v>
      </c>
      <c r="S15" s="606"/>
      <c r="T15" s="606"/>
      <c r="U15" s="606"/>
      <c r="V15" s="606"/>
      <c r="W15" s="606"/>
      <c r="X15" s="606"/>
      <c r="Y15" s="607"/>
      <c r="Z15" s="665">
        <v>0.2</v>
      </c>
      <c r="AA15" s="665"/>
      <c r="AB15" s="665"/>
      <c r="AC15" s="665"/>
      <c r="AD15" s="666">
        <v>6821</v>
      </c>
      <c r="AE15" s="666"/>
      <c r="AF15" s="666"/>
      <c r="AG15" s="666"/>
      <c r="AH15" s="666"/>
      <c r="AI15" s="666"/>
      <c r="AJ15" s="666"/>
      <c r="AK15" s="666"/>
      <c r="AL15" s="608">
        <v>0.4</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22340</v>
      </c>
      <c r="BH15" s="606"/>
      <c r="BI15" s="606"/>
      <c r="BJ15" s="606"/>
      <c r="BK15" s="606"/>
      <c r="BL15" s="606"/>
      <c r="BM15" s="606"/>
      <c r="BN15" s="607"/>
      <c r="BO15" s="665">
        <v>5.7</v>
      </c>
      <c r="BP15" s="665"/>
      <c r="BQ15" s="665"/>
      <c r="BR15" s="665"/>
      <c r="BS15" s="611" t="s">
        <v>124</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213063</v>
      </c>
      <c r="CS15" s="606"/>
      <c r="CT15" s="606"/>
      <c r="CU15" s="606"/>
      <c r="CV15" s="606"/>
      <c r="CW15" s="606"/>
      <c r="CX15" s="606"/>
      <c r="CY15" s="607"/>
      <c r="CZ15" s="665">
        <v>7.4</v>
      </c>
      <c r="DA15" s="665"/>
      <c r="DB15" s="665"/>
      <c r="DC15" s="665"/>
      <c r="DD15" s="611">
        <v>7204</v>
      </c>
      <c r="DE15" s="606"/>
      <c r="DF15" s="606"/>
      <c r="DG15" s="606"/>
      <c r="DH15" s="606"/>
      <c r="DI15" s="606"/>
      <c r="DJ15" s="606"/>
      <c r="DK15" s="606"/>
      <c r="DL15" s="606"/>
      <c r="DM15" s="606"/>
      <c r="DN15" s="606"/>
      <c r="DO15" s="606"/>
      <c r="DP15" s="607"/>
      <c r="DQ15" s="611">
        <v>208206</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t="s">
        <v>124</v>
      </c>
      <c r="S16" s="606"/>
      <c r="T16" s="606"/>
      <c r="U16" s="606"/>
      <c r="V16" s="606"/>
      <c r="W16" s="606"/>
      <c r="X16" s="606"/>
      <c r="Y16" s="607"/>
      <c r="Z16" s="665" t="s">
        <v>223</v>
      </c>
      <c r="AA16" s="665"/>
      <c r="AB16" s="665"/>
      <c r="AC16" s="665"/>
      <c r="AD16" s="666" t="s">
        <v>223</v>
      </c>
      <c r="AE16" s="666"/>
      <c r="AF16" s="666"/>
      <c r="AG16" s="666"/>
      <c r="AH16" s="666"/>
      <c r="AI16" s="666"/>
      <c r="AJ16" s="666"/>
      <c r="AK16" s="666"/>
      <c r="AL16" s="608" t="s">
        <v>223</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124</v>
      </c>
      <c r="BH16" s="606"/>
      <c r="BI16" s="606"/>
      <c r="BJ16" s="606"/>
      <c r="BK16" s="606"/>
      <c r="BL16" s="606"/>
      <c r="BM16" s="606"/>
      <c r="BN16" s="607"/>
      <c r="BO16" s="665" t="s">
        <v>223</v>
      </c>
      <c r="BP16" s="665"/>
      <c r="BQ16" s="665"/>
      <c r="BR16" s="665"/>
      <c r="BS16" s="611" t="s">
        <v>124</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8228</v>
      </c>
      <c r="CS16" s="606"/>
      <c r="CT16" s="606"/>
      <c r="CU16" s="606"/>
      <c r="CV16" s="606"/>
      <c r="CW16" s="606"/>
      <c r="CX16" s="606"/>
      <c r="CY16" s="607"/>
      <c r="CZ16" s="665">
        <v>0.3</v>
      </c>
      <c r="DA16" s="665"/>
      <c r="DB16" s="665"/>
      <c r="DC16" s="665"/>
      <c r="DD16" s="611" t="s">
        <v>124</v>
      </c>
      <c r="DE16" s="606"/>
      <c r="DF16" s="606"/>
      <c r="DG16" s="606"/>
      <c r="DH16" s="606"/>
      <c r="DI16" s="606"/>
      <c r="DJ16" s="606"/>
      <c r="DK16" s="606"/>
      <c r="DL16" s="606"/>
      <c r="DM16" s="606"/>
      <c r="DN16" s="606"/>
      <c r="DO16" s="606"/>
      <c r="DP16" s="607"/>
      <c r="DQ16" s="611">
        <v>8228</v>
      </c>
      <c r="DR16" s="606"/>
      <c r="DS16" s="606"/>
      <c r="DT16" s="606"/>
      <c r="DU16" s="606"/>
      <c r="DV16" s="606"/>
      <c r="DW16" s="606"/>
      <c r="DX16" s="606"/>
      <c r="DY16" s="606"/>
      <c r="DZ16" s="606"/>
      <c r="EA16" s="606"/>
      <c r="EB16" s="606"/>
      <c r="EC16" s="646"/>
    </row>
    <row r="17" spans="2:133" ht="11.25" customHeight="1">
      <c r="B17" s="600" t="s">
        <v>260</v>
      </c>
      <c r="C17" s="601"/>
      <c r="D17" s="601"/>
      <c r="E17" s="601"/>
      <c r="F17" s="601"/>
      <c r="G17" s="601"/>
      <c r="H17" s="601"/>
      <c r="I17" s="601"/>
      <c r="J17" s="601"/>
      <c r="K17" s="601"/>
      <c r="L17" s="601"/>
      <c r="M17" s="601"/>
      <c r="N17" s="601"/>
      <c r="O17" s="601"/>
      <c r="P17" s="601"/>
      <c r="Q17" s="602"/>
      <c r="R17" s="603">
        <v>1196</v>
      </c>
      <c r="S17" s="606"/>
      <c r="T17" s="606"/>
      <c r="U17" s="606"/>
      <c r="V17" s="606"/>
      <c r="W17" s="606"/>
      <c r="X17" s="606"/>
      <c r="Y17" s="607"/>
      <c r="Z17" s="665">
        <v>0</v>
      </c>
      <c r="AA17" s="665"/>
      <c r="AB17" s="665"/>
      <c r="AC17" s="665"/>
      <c r="AD17" s="666">
        <v>1196</v>
      </c>
      <c r="AE17" s="666"/>
      <c r="AF17" s="666"/>
      <c r="AG17" s="666"/>
      <c r="AH17" s="666"/>
      <c r="AI17" s="666"/>
      <c r="AJ17" s="666"/>
      <c r="AK17" s="666"/>
      <c r="AL17" s="608">
        <v>0.1</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124</v>
      </c>
      <c r="BH17" s="606"/>
      <c r="BI17" s="606"/>
      <c r="BJ17" s="606"/>
      <c r="BK17" s="606"/>
      <c r="BL17" s="606"/>
      <c r="BM17" s="606"/>
      <c r="BN17" s="607"/>
      <c r="BO17" s="665" t="s">
        <v>124</v>
      </c>
      <c r="BP17" s="665"/>
      <c r="BQ17" s="665"/>
      <c r="BR17" s="665"/>
      <c r="BS17" s="611" t="s">
        <v>124</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249242</v>
      </c>
      <c r="CS17" s="606"/>
      <c r="CT17" s="606"/>
      <c r="CU17" s="606"/>
      <c r="CV17" s="606"/>
      <c r="CW17" s="606"/>
      <c r="CX17" s="606"/>
      <c r="CY17" s="607"/>
      <c r="CZ17" s="665">
        <v>8.6</v>
      </c>
      <c r="DA17" s="665"/>
      <c r="DB17" s="665"/>
      <c r="DC17" s="665"/>
      <c r="DD17" s="611" t="s">
        <v>223</v>
      </c>
      <c r="DE17" s="606"/>
      <c r="DF17" s="606"/>
      <c r="DG17" s="606"/>
      <c r="DH17" s="606"/>
      <c r="DI17" s="606"/>
      <c r="DJ17" s="606"/>
      <c r="DK17" s="606"/>
      <c r="DL17" s="606"/>
      <c r="DM17" s="606"/>
      <c r="DN17" s="606"/>
      <c r="DO17" s="606"/>
      <c r="DP17" s="607"/>
      <c r="DQ17" s="611">
        <v>245350</v>
      </c>
      <c r="DR17" s="606"/>
      <c r="DS17" s="606"/>
      <c r="DT17" s="606"/>
      <c r="DU17" s="606"/>
      <c r="DV17" s="606"/>
      <c r="DW17" s="606"/>
      <c r="DX17" s="606"/>
      <c r="DY17" s="606"/>
      <c r="DZ17" s="606"/>
      <c r="EA17" s="606"/>
      <c r="EB17" s="606"/>
      <c r="EC17" s="646"/>
    </row>
    <row r="18" spans="2:133" ht="11.25" customHeight="1">
      <c r="B18" s="600" t="s">
        <v>263</v>
      </c>
      <c r="C18" s="601"/>
      <c r="D18" s="601"/>
      <c r="E18" s="601"/>
      <c r="F18" s="601"/>
      <c r="G18" s="601"/>
      <c r="H18" s="601"/>
      <c r="I18" s="601"/>
      <c r="J18" s="601"/>
      <c r="K18" s="601"/>
      <c r="L18" s="601"/>
      <c r="M18" s="601"/>
      <c r="N18" s="601"/>
      <c r="O18" s="601"/>
      <c r="P18" s="601"/>
      <c r="Q18" s="602"/>
      <c r="R18" s="603">
        <v>1482874</v>
      </c>
      <c r="S18" s="606"/>
      <c r="T18" s="606"/>
      <c r="U18" s="606"/>
      <c r="V18" s="606"/>
      <c r="W18" s="606"/>
      <c r="X18" s="606"/>
      <c r="Y18" s="607"/>
      <c r="Z18" s="665">
        <v>47.1</v>
      </c>
      <c r="AA18" s="665"/>
      <c r="AB18" s="665"/>
      <c r="AC18" s="665"/>
      <c r="AD18" s="666">
        <v>1360513</v>
      </c>
      <c r="AE18" s="666"/>
      <c r="AF18" s="666"/>
      <c r="AG18" s="666"/>
      <c r="AH18" s="666"/>
      <c r="AI18" s="666"/>
      <c r="AJ18" s="666"/>
      <c r="AK18" s="666"/>
      <c r="AL18" s="608">
        <v>72.5</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124</v>
      </c>
      <c r="BH18" s="606"/>
      <c r="BI18" s="606"/>
      <c r="BJ18" s="606"/>
      <c r="BK18" s="606"/>
      <c r="BL18" s="606"/>
      <c r="BM18" s="606"/>
      <c r="BN18" s="607"/>
      <c r="BO18" s="665" t="s">
        <v>223</v>
      </c>
      <c r="BP18" s="665"/>
      <c r="BQ18" s="665"/>
      <c r="BR18" s="665"/>
      <c r="BS18" s="611" t="s">
        <v>124</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223</v>
      </c>
      <c r="CS18" s="606"/>
      <c r="CT18" s="606"/>
      <c r="CU18" s="606"/>
      <c r="CV18" s="606"/>
      <c r="CW18" s="606"/>
      <c r="CX18" s="606"/>
      <c r="CY18" s="607"/>
      <c r="CZ18" s="665" t="s">
        <v>124</v>
      </c>
      <c r="DA18" s="665"/>
      <c r="DB18" s="665"/>
      <c r="DC18" s="665"/>
      <c r="DD18" s="611" t="s">
        <v>223</v>
      </c>
      <c r="DE18" s="606"/>
      <c r="DF18" s="606"/>
      <c r="DG18" s="606"/>
      <c r="DH18" s="606"/>
      <c r="DI18" s="606"/>
      <c r="DJ18" s="606"/>
      <c r="DK18" s="606"/>
      <c r="DL18" s="606"/>
      <c r="DM18" s="606"/>
      <c r="DN18" s="606"/>
      <c r="DO18" s="606"/>
      <c r="DP18" s="607"/>
      <c r="DQ18" s="611" t="s">
        <v>223</v>
      </c>
      <c r="DR18" s="606"/>
      <c r="DS18" s="606"/>
      <c r="DT18" s="606"/>
      <c r="DU18" s="606"/>
      <c r="DV18" s="606"/>
      <c r="DW18" s="606"/>
      <c r="DX18" s="606"/>
      <c r="DY18" s="606"/>
      <c r="DZ18" s="606"/>
      <c r="EA18" s="606"/>
      <c r="EB18" s="606"/>
      <c r="EC18" s="646"/>
    </row>
    <row r="19" spans="2:133" ht="11.25" customHeight="1">
      <c r="B19" s="600" t="s">
        <v>266</v>
      </c>
      <c r="C19" s="601"/>
      <c r="D19" s="601"/>
      <c r="E19" s="601"/>
      <c r="F19" s="601"/>
      <c r="G19" s="601"/>
      <c r="H19" s="601"/>
      <c r="I19" s="601"/>
      <c r="J19" s="601"/>
      <c r="K19" s="601"/>
      <c r="L19" s="601"/>
      <c r="M19" s="601"/>
      <c r="N19" s="601"/>
      <c r="O19" s="601"/>
      <c r="P19" s="601"/>
      <c r="Q19" s="602"/>
      <c r="R19" s="603">
        <v>1360513</v>
      </c>
      <c r="S19" s="606"/>
      <c r="T19" s="606"/>
      <c r="U19" s="606"/>
      <c r="V19" s="606"/>
      <c r="W19" s="606"/>
      <c r="X19" s="606"/>
      <c r="Y19" s="607"/>
      <c r="Z19" s="665">
        <v>43.2</v>
      </c>
      <c r="AA19" s="665"/>
      <c r="AB19" s="665"/>
      <c r="AC19" s="665"/>
      <c r="AD19" s="666">
        <v>1360513</v>
      </c>
      <c r="AE19" s="666"/>
      <c r="AF19" s="666"/>
      <c r="AG19" s="666"/>
      <c r="AH19" s="666"/>
      <c r="AI19" s="666"/>
      <c r="AJ19" s="666"/>
      <c r="AK19" s="666"/>
      <c r="AL19" s="608">
        <v>72.5</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830</v>
      </c>
      <c r="BH19" s="606"/>
      <c r="BI19" s="606"/>
      <c r="BJ19" s="606"/>
      <c r="BK19" s="606"/>
      <c r="BL19" s="606"/>
      <c r="BM19" s="606"/>
      <c r="BN19" s="607"/>
      <c r="BO19" s="665">
        <v>0.2</v>
      </c>
      <c r="BP19" s="665"/>
      <c r="BQ19" s="665"/>
      <c r="BR19" s="665"/>
      <c r="BS19" s="611" t="s">
        <v>124</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223</v>
      </c>
      <c r="CS19" s="606"/>
      <c r="CT19" s="606"/>
      <c r="CU19" s="606"/>
      <c r="CV19" s="606"/>
      <c r="CW19" s="606"/>
      <c r="CX19" s="606"/>
      <c r="CY19" s="607"/>
      <c r="CZ19" s="665" t="s">
        <v>124</v>
      </c>
      <c r="DA19" s="665"/>
      <c r="DB19" s="665"/>
      <c r="DC19" s="665"/>
      <c r="DD19" s="611" t="s">
        <v>124</v>
      </c>
      <c r="DE19" s="606"/>
      <c r="DF19" s="606"/>
      <c r="DG19" s="606"/>
      <c r="DH19" s="606"/>
      <c r="DI19" s="606"/>
      <c r="DJ19" s="606"/>
      <c r="DK19" s="606"/>
      <c r="DL19" s="606"/>
      <c r="DM19" s="606"/>
      <c r="DN19" s="606"/>
      <c r="DO19" s="606"/>
      <c r="DP19" s="607"/>
      <c r="DQ19" s="611" t="s">
        <v>124</v>
      </c>
      <c r="DR19" s="606"/>
      <c r="DS19" s="606"/>
      <c r="DT19" s="606"/>
      <c r="DU19" s="606"/>
      <c r="DV19" s="606"/>
      <c r="DW19" s="606"/>
      <c r="DX19" s="606"/>
      <c r="DY19" s="606"/>
      <c r="DZ19" s="606"/>
      <c r="EA19" s="606"/>
      <c r="EB19" s="606"/>
      <c r="EC19" s="646"/>
    </row>
    <row r="20" spans="2:133" ht="11.25" customHeight="1">
      <c r="B20" s="600" t="s">
        <v>269</v>
      </c>
      <c r="C20" s="601"/>
      <c r="D20" s="601"/>
      <c r="E20" s="601"/>
      <c r="F20" s="601"/>
      <c r="G20" s="601"/>
      <c r="H20" s="601"/>
      <c r="I20" s="601"/>
      <c r="J20" s="601"/>
      <c r="K20" s="601"/>
      <c r="L20" s="601"/>
      <c r="M20" s="601"/>
      <c r="N20" s="601"/>
      <c r="O20" s="601"/>
      <c r="P20" s="601"/>
      <c r="Q20" s="602"/>
      <c r="R20" s="603">
        <v>122361</v>
      </c>
      <c r="S20" s="606"/>
      <c r="T20" s="606"/>
      <c r="U20" s="606"/>
      <c r="V20" s="606"/>
      <c r="W20" s="606"/>
      <c r="X20" s="606"/>
      <c r="Y20" s="607"/>
      <c r="Z20" s="665">
        <v>3.9</v>
      </c>
      <c r="AA20" s="665"/>
      <c r="AB20" s="665"/>
      <c r="AC20" s="665"/>
      <c r="AD20" s="666" t="s">
        <v>223</v>
      </c>
      <c r="AE20" s="666"/>
      <c r="AF20" s="666"/>
      <c r="AG20" s="666"/>
      <c r="AH20" s="666"/>
      <c r="AI20" s="666"/>
      <c r="AJ20" s="666"/>
      <c r="AK20" s="666"/>
      <c r="AL20" s="608" t="s">
        <v>124</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830</v>
      </c>
      <c r="BH20" s="606"/>
      <c r="BI20" s="606"/>
      <c r="BJ20" s="606"/>
      <c r="BK20" s="606"/>
      <c r="BL20" s="606"/>
      <c r="BM20" s="606"/>
      <c r="BN20" s="607"/>
      <c r="BO20" s="665">
        <v>0.2</v>
      </c>
      <c r="BP20" s="665"/>
      <c r="BQ20" s="665"/>
      <c r="BR20" s="665"/>
      <c r="BS20" s="611" t="s">
        <v>223</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2891617</v>
      </c>
      <c r="CS20" s="606"/>
      <c r="CT20" s="606"/>
      <c r="CU20" s="606"/>
      <c r="CV20" s="606"/>
      <c r="CW20" s="606"/>
      <c r="CX20" s="606"/>
      <c r="CY20" s="607"/>
      <c r="CZ20" s="665">
        <v>100</v>
      </c>
      <c r="DA20" s="665"/>
      <c r="DB20" s="665"/>
      <c r="DC20" s="665"/>
      <c r="DD20" s="611">
        <v>507746</v>
      </c>
      <c r="DE20" s="606"/>
      <c r="DF20" s="606"/>
      <c r="DG20" s="606"/>
      <c r="DH20" s="606"/>
      <c r="DI20" s="606"/>
      <c r="DJ20" s="606"/>
      <c r="DK20" s="606"/>
      <c r="DL20" s="606"/>
      <c r="DM20" s="606"/>
      <c r="DN20" s="606"/>
      <c r="DO20" s="606"/>
      <c r="DP20" s="607"/>
      <c r="DQ20" s="611">
        <v>2079482</v>
      </c>
      <c r="DR20" s="606"/>
      <c r="DS20" s="606"/>
      <c r="DT20" s="606"/>
      <c r="DU20" s="606"/>
      <c r="DV20" s="606"/>
      <c r="DW20" s="606"/>
      <c r="DX20" s="606"/>
      <c r="DY20" s="606"/>
      <c r="DZ20" s="606"/>
      <c r="EA20" s="606"/>
      <c r="EB20" s="606"/>
      <c r="EC20" s="646"/>
    </row>
    <row r="21" spans="2:133" ht="11.25" customHeight="1">
      <c r="B21" s="600" t="s">
        <v>272</v>
      </c>
      <c r="C21" s="601"/>
      <c r="D21" s="601"/>
      <c r="E21" s="601"/>
      <c r="F21" s="601"/>
      <c r="G21" s="601"/>
      <c r="H21" s="601"/>
      <c r="I21" s="601"/>
      <c r="J21" s="601"/>
      <c r="K21" s="601"/>
      <c r="L21" s="601"/>
      <c r="M21" s="601"/>
      <c r="N21" s="601"/>
      <c r="O21" s="601"/>
      <c r="P21" s="601"/>
      <c r="Q21" s="602"/>
      <c r="R21" s="603" t="s">
        <v>223</v>
      </c>
      <c r="S21" s="606"/>
      <c r="T21" s="606"/>
      <c r="U21" s="606"/>
      <c r="V21" s="606"/>
      <c r="W21" s="606"/>
      <c r="X21" s="606"/>
      <c r="Y21" s="607"/>
      <c r="Z21" s="665" t="s">
        <v>223</v>
      </c>
      <c r="AA21" s="665"/>
      <c r="AB21" s="665"/>
      <c r="AC21" s="665"/>
      <c r="AD21" s="666" t="s">
        <v>124</v>
      </c>
      <c r="AE21" s="666"/>
      <c r="AF21" s="666"/>
      <c r="AG21" s="666"/>
      <c r="AH21" s="666"/>
      <c r="AI21" s="666"/>
      <c r="AJ21" s="666"/>
      <c r="AK21" s="666"/>
      <c r="AL21" s="608" t="s">
        <v>124</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830</v>
      </c>
      <c r="BH21" s="606"/>
      <c r="BI21" s="606"/>
      <c r="BJ21" s="606"/>
      <c r="BK21" s="606"/>
      <c r="BL21" s="606"/>
      <c r="BM21" s="606"/>
      <c r="BN21" s="607"/>
      <c r="BO21" s="665">
        <v>0.2</v>
      </c>
      <c r="BP21" s="665"/>
      <c r="BQ21" s="665"/>
      <c r="BR21" s="665"/>
      <c r="BS21" s="611" t="s">
        <v>124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274</v>
      </c>
      <c r="C22" s="601"/>
      <c r="D22" s="601"/>
      <c r="E22" s="601"/>
      <c r="F22" s="601"/>
      <c r="G22" s="601"/>
      <c r="H22" s="601"/>
      <c r="I22" s="601"/>
      <c r="J22" s="601"/>
      <c r="K22" s="601"/>
      <c r="L22" s="601"/>
      <c r="M22" s="601"/>
      <c r="N22" s="601"/>
      <c r="O22" s="601"/>
      <c r="P22" s="601"/>
      <c r="Q22" s="602"/>
      <c r="R22" s="603">
        <v>1989142</v>
      </c>
      <c r="S22" s="606"/>
      <c r="T22" s="606"/>
      <c r="U22" s="606"/>
      <c r="V22" s="606"/>
      <c r="W22" s="606"/>
      <c r="X22" s="606"/>
      <c r="Y22" s="607"/>
      <c r="Z22" s="665">
        <v>63.2</v>
      </c>
      <c r="AA22" s="665"/>
      <c r="AB22" s="665"/>
      <c r="AC22" s="665"/>
      <c r="AD22" s="666">
        <v>1866781</v>
      </c>
      <c r="AE22" s="666"/>
      <c r="AF22" s="666"/>
      <c r="AG22" s="666"/>
      <c r="AH22" s="666"/>
      <c r="AI22" s="666"/>
      <c r="AJ22" s="666"/>
      <c r="AK22" s="666"/>
      <c r="AL22" s="608">
        <v>99.4</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124</v>
      </c>
      <c r="BH22" s="606"/>
      <c r="BI22" s="606"/>
      <c r="BJ22" s="606"/>
      <c r="BK22" s="606"/>
      <c r="BL22" s="606"/>
      <c r="BM22" s="606"/>
      <c r="BN22" s="607"/>
      <c r="BO22" s="665" t="s">
        <v>124</v>
      </c>
      <c r="BP22" s="665"/>
      <c r="BQ22" s="665"/>
      <c r="BR22" s="665"/>
      <c r="BS22" s="611" t="s">
        <v>124</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277</v>
      </c>
      <c r="C23" s="601"/>
      <c r="D23" s="601"/>
      <c r="E23" s="601"/>
      <c r="F23" s="601"/>
      <c r="G23" s="601"/>
      <c r="H23" s="601"/>
      <c r="I23" s="601"/>
      <c r="J23" s="601"/>
      <c r="K23" s="601"/>
      <c r="L23" s="601"/>
      <c r="M23" s="601"/>
      <c r="N23" s="601"/>
      <c r="O23" s="601"/>
      <c r="P23" s="601"/>
      <c r="Q23" s="602"/>
      <c r="R23" s="603" t="s">
        <v>124</v>
      </c>
      <c r="S23" s="606"/>
      <c r="T23" s="606"/>
      <c r="U23" s="606"/>
      <c r="V23" s="606"/>
      <c r="W23" s="606"/>
      <c r="X23" s="606"/>
      <c r="Y23" s="607"/>
      <c r="Z23" s="665" t="s">
        <v>223</v>
      </c>
      <c r="AA23" s="665"/>
      <c r="AB23" s="665"/>
      <c r="AC23" s="665"/>
      <c r="AD23" s="666" t="s">
        <v>124</v>
      </c>
      <c r="AE23" s="666"/>
      <c r="AF23" s="666"/>
      <c r="AG23" s="666"/>
      <c r="AH23" s="666"/>
      <c r="AI23" s="666"/>
      <c r="AJ23" s="666"/>
      <c r="AK23" s="666"/>
      <c r="AL23" s="608" t="s">
        <v>223</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t="s">
        <v>124</v>
      </c>
      <c r="BH23" s="606"/>
      <c r="BI23" s="606"/>
      <c r="BJ23" s="606"/>
      <c r="BK23" s="606"/>
      <c r="BL23" s="606"/>
      <c r="BM23" s="606"/>
      <c r="BN23" s="607"/>
      <c r="BO23" s="665" t="s">
        <v>124</v>
      </c>
      <c r="BP23" s="665"/>
      <c r="BQ23" s="665"/>
      <c r="BR23" s="665"/>
      <c r="BS23" s="611" t="s">
        <v>223</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00" t="s">
        <v>284</v>
      </c>
      <c r="C24" s="601"/>
      <c r="D24" s="601"/>
      <c r="E24" s="601"/>
      <c r="F24" s="601"/>
      <c r="G24" s="601"/>
      <c r="H24" s="601"/>
      <c r="I24" s="601"/>
      <c r="J24" s="601"/>
      <c r="K24" s="601"/>
      <c r="L24" s="601"/>
      <c r="M24" s="601"/>
      <c r="N24" s="601"/>
      <c r="O24" s="601"/>
      <c r="P24" s="601"/>
      <c r="Q24" s="602"/>
      <c r="R24" s="603">
        <v>17436</v>
      </c>
      <c r="S24" s="606"/>
      <c r="T24" s="606"/>
      <c r="U24" s="606"/>
      <c r="V24" s="606"/>
      <c r="W24" s="606"/>
      <c r="X24" s="606"/>
      <c r="Y24" s="607"/>
      <c r="Z24" s="665">
        <v>0.6</v>
      </c>
      <c r="AA24" s="665"/>
      <c r="AB24" s="665"/>
      <c r="AC24" s="665"/>
      <c r="AD24" s="666" t="s">
        <v>223</v>
      </c>
      <c r="AE24" s="666"/>
      <c r="AF24" s="666"/>
      <c r="AG24" s="666"/>
      <c r="AH24" s="666"/>
      <c r="AI24" s="666"/>
      <c r="AJ24" s="666"/>
      <c r="AK24" s="666"/>
      <c r="AL24" s="608" t="s">
        <v>223</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223</v>
      </c>
      <c r="BH24" s="606"/>
      <c r="BI24" s="606"/>
      <c r="BJ24" s="606"/>
      <c r="BK24" s="606"/>
      <c r="BL24" s="606"/>
      <c r="BM24" s="606"/>
      <c r="BN24" s="607"/>
      <c r="BO24" s="665" t="s">
        <v>124</v>
      </c>
      <c r="BP24" s="665"/>
      <c r="BQ24" s="665"/>
      <c r="BR24" s="665"/>
      <c r="BS24" s="611" t="s">
        <v>223</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1284442</v>
      </c>
      <c r="CS24" s="669"/>
      <c r="CT24" s="669"/>
      <c r="CU24" s="669"/>
      <c r="CV24" s="669"/>
      <c r="CW24" s="669"/>
      <c r="CX24" s="669"/>
      <c r="CY24" s="715"/>
      <c r="CZ24" s="716">
        <v>44.4</v>
      </c>
      <c r="DA24" s="685"/>
      <c r="DB24" s="685"/>
      <c r="DC24" s="719"/>
      <c r="DD24" s="714">
        <v>956652</v>
      </c>
      <c r="DE24" s="669"/>
      <c r="DF24" s="669"/>
      <c r="DG24" s="669"/>
      <c r="DH24" s="669"/>
      <c r="DI24" s="669"/>
      <c r="DJ24" s="669"/>
      <c r="DK24" s="715"/>
      <c r="DL24" s="714">
        <v>950397</v>
      </c>
      <c r="DM24" s="669"/>
      <c r="DN24" s="669"/>
      <c r="DO24" s="669"/>
      <c r="DP24" s="669"/>
      <c r="DQ24" s="669"/>
      <c r="DR24" s="669"/>
      <c r="DS24" s="669"/>
      <c r="DT24" s="669"/>
      <c r="DU24" s="669"/>
      <c r="DV24" s="715"/>
      <c r="DW24" s="716">
        <v>48.7</v>
      </c>
      <c r="DX24" s="685"/>
      <c r="DY24" s="685"/>
      <c r="DZ24" s="685"/>
      <c r="EA24" s="685"/>
      <c r="EB24" s="685"/>
      <c r="EC24" s="717"/>
    </row>
    <row r="25" spans="2:133" ht="11.25" customHeight="1">
      <c r="B25" s="600" t="s">
        <v>287</v>
      </c>
      <c r="C25" s="601"/>
      <c r="D25" s="601"/>
      <c r="E25" s="601"/>
      <c r="F25" s="601"/>
      <c r="G25" s="601"/>
      <c r="H25" s="601"/>
      <c r="I25" s="601"/>
      <c r="J25" s="601"/>
      <c r="K25" s="601"/>
      <c r="L25" s="601"/>
      <c r="M25" s="601"/>
      <c r="N25" s="601"/>
      <c r="O25" s="601"/>
      <c r="P25" s="601"/>
      <c r="Q25" s="602"/>
      <c r="R25" s="603">
        <v>83318</v>
      </c>
      <c r="S25" s="606"/>
      <c r="T25" s="606"/>
      <c r="U25" s="606"/>
      <c r="V25" s="606"/>
      <c r="W25" s="606"/>
      <c r="X25" s="606"/>
      <c r="Y25" s="607"/>
      <c r="Z25" s="665">
        <v>2.6</v>
      </c>
      <c r="AA25" s="665"/>
      <c r="AB25" s="665"/>
      <c r="AC25" s="665"/>
      <c r="AD25" s="666">
        <v>489</v>
      </c>
      <c r="AE25" s="666"/>
      <c r="AF25" s="666"/>
      <c r="AG25" s="666"/>
      <c r="AH25" s="666"/>
      <c r="AI25" s="666"/>
      <c r="AJ25" s="666"/>
      <c r="AK25" s="666"/>
      <c r="AL25" s="608">
        <v>0</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124</v>
      </c>
      <c r="BH25" s="606"/>
      <c r="BI25" s="606"/>
      <c r="BJ25" s="606"/>
      <c r="BK25" s="606"/>
      <c r="BL25" s="606"/>
      <c r="BM25" s="606"/>
      <c r="BN25" s="607"/>
      <c r="BO25" s="665" t="s">
        <v>124</v>
      </c>
      <c r="BP25" s="665"/>
      <c r="BQ25" s="665"/>
      <c r="BR25" s="665"/>
      <c r="BS25" s="611" t="s">
        <v>124</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649963</v>
      </c>
      <c r="CS25" s="604"/>
      <c r="CT25" s="604"/>
      <c r="CU25" s="604"/>
      <c r="CV25" s="604"/>
      <c r="CW25" s="604"/>
      <c r="CX25" s="604"/>
      <c r="CY25" s="605"/>
      <c r="CZ25" s="608">
        <v>22.5</v>
      </c>
      <c r="DA25" s="637"/>
      <c r="DB25" s="637"/>
      <c r="DC25" s="638"/>
      <c r="DD25" s="611">
        <v>592591</v>
      </c>
      <c r="DE25" s="604"/>
      <c r="DF25" s="604"/>
      <c r="DG25" s="604"/>
      <c r="DH25" s="604"/>
      <c r="DI25" s="604"/>
      <c r="DJ25" s="604"/>
      <c r="DK25" s="605"/>
      <c r="DL25" s="611">
        <v>587372</v>
      </c>
      <c r="DM25" s="604"/>
      <c r="DN25" s="604"/>
      <c r="DO25" s="604"/>
      <c r="DP25" s="604"/>
      <c r="DQ25" s="604"/>
      <c r="DR25" s="604"/>
      <c r="DS25" s="604"/>
      <c r="DT25" s="604"/>
      <c r="DU25" s="604"/>
      <c r="DV25" s="605"/>
      <c r="DW25" s="608">
        <v>30.1</v>
      </c>
      <c r="DX25" s="637"/>
      <c r="DY25" s="637"/>
      <c r="DZ25" s="637"/>
      <c r="EA25" s="637"/>
      <c r="EB25" s="637"/>
      <c r="EC25" s="639"/>
    </row>
    <row r="26" spans="2:133" ht="11.25" customHeight="1">
      <c r="B26" s="600" t="s">
        <v>290</v>
      </c>
      <c r="C26" s="601"/>
      <c r="D26" s="601"/>
      <c r="E26" s="601"/>
      <c r="F26" s="601"/>
      <c r="G26" s="601"/>
      <c r="H26" s="601"/>
      <c r="I26" s="601"/>
      <c r="J26" s="601"/>
      <c r="K26" s="601"/>
      <c r="L26" s="601"/>
      <c r="M26" s="601"/>
      <c r="N26" s="601"/>
      <c r="O26" s="601"/>
      <c r="P26" s="601"/>
      <c r="Q26" s="602"/>
      <c r="R26" s="603">
        <v>3729</v>
      </c>
      <c r="S26" s="606"/>
      <c r="T26" s="606"/>
      <c r="U26" s="606"/>
      <c r="V26" s="606"/>
      <c r="W26" s="606"/>
      <c r="X26" s="606"/>
      <c r="Y26" s="607"/>
      <c r="Z26" s="665">
        <v>0.1</v>
      </c>
      <c r="AA26" s="665"/>
      <c r="AB26" s="665"/>
      <c r="AC26" s="665"/>
      <c r="AD26" s="666" t="s">
        <v>223</v>
      </c>
      <c r="AE26" s="666"/>
      <c r="AF26" s="666"/>
      <c r="AG26" s="666"/>
      <c r="AH26" s="666"/>
      <c r="AI26" s="666"/>
      <c r="AJ26" s="666"/>
      <c r="AK26" s="666"/>
      <c r="AL26" s="608" t="s">
        <v>223</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124</v>
      </c>
      <c r="BH26" s="606"/>
      <c r="BI26" s="606"/>
      <c r="BJ26" s="606"/>
      <c r="BK26" s="606"/>
      <c r="BL26" s="606"/>
      <c r="BM26" s="606"/>
      <c r="BN26" s="607"/>
      <c r="BO26" s="665" t="s">
        <v>223</v>
      </c>
      <c r="BP26" s="665"/>
      <c r="BQ26" s="665"/>
      <c r="BR26" s="665"/>
      <c r="BS26" s="611" t="s">
        <v>223</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333062</v>
      </c>
      <c r="CS26" s="606"/>
      <c r="CT26" s="606"/>
      <c r="CU26" s="606"/>
      <c r="CV26" s="606"/>
      <c r="CW26" s="606"/>
      <c r="CX26" s="606"/>
      <c r="CY26" s="607"/>
      <c r="CZ26" s="608">
        <v>11.5</v>
      </c>
      <c r="DA26" s="637"/>
      <c r="DB26" s="637"/>
      <c r="DC26" s="638"/>
      <c r="DD26" s="611">
        <v>316188</v>
      </c>
      <c r="DE26" s="606"/>
      <c r="DF26" s="606"/>
      <c r="DG26" s="606"/>
      <c r="DH26" s="606"/>
      <c r="DI26" s="606"/>
      <c r="DJ26" s="606"/>
      <c r="DK26" s="607"/>
      <c r="DL26" s="611" t="s">
        <v>223</v>
      </c>
      <c r="DM26" s="606"/>
      <c r="DN26" s="606"/>
      <c r="DO26" s="606"/>
      <c r="DP26" s="606"/>
      <c r="DQ26" s="606"/>
      <c r="DR26" s="606"/>
      <c r="DS26" s="606"/>
      <c r="DT26" s="606"/>
      <c r="DU26" s="606"/>
      <c r="DV26" s="607"/>
      <c r="DW26" s="608" t="s">
        <v>124</v>
      </c>
      <c r="DX26" s="637"/>
      <c r="DY26" s="637"/>
      <c r="DZ26" s="637"/>
      <c r="EA26" s="637"/>
      <c r="EB26" s="637"/>
      <c r="EC26" s="639"/>
    </row>
    <row r="27" spans="2:133" ht="11.25" customHeight="1">
      <c r="B27" s="600" t="s">
        <v>293</v>
      </c>
      <c r="C27" s="601"/>
      <c r="D27" s="601"/>
      <c r="E27" s="601"/>
      <c r="F27" s="601"/>
      <c r="G27" s="601"/>
      <c r="H27" s="601"/>
      <c r="I27" s="601"/>
      <c r="J27" s="601"/>
      <c r="K27" s="601"/>
      <c r="L27" s="601"/>
      <c r="M27" s="601"/>
      <c r="N27" s="601"/>
      <c r="O27" s="601"/>
      <c r="P27" s="601"/>
      <c r="Q27" s="602"/>
      <c r="R27" s="603">
        <v>277819</v>
      </c>
      <c r="S27" s="606"/>
      <c r="T27" s="606"/>
      <c r="U27" s="606"/>
      <c r="V27" s="606"/>
      <c r="W27" s="606"/>
      <c r="X27" s="606"/>
      <c r="Y27" s="607"/>
      <c r="Z27" s="665">
        <v>8.8000000000000007</v>
      </c>
      <c r="AA27" s="665"/>
      <c r="AB27" s="665"/>
      <c r="AC27" s="665"/>
      <c r="AD27" s="666" t="s">
        <v>124</v>
      </c>
      <c r="AE27" s="666"/>
      <c r="AF27" s="666"/>
      <c r="AG27" s="666"/>
      <c r="AH27" s="666"/>
      <c r="AI27" s="666"/>
      <c r="AJ27" s="666"/>
      <c r="AK27" s="666"/>
      <c r="AL27" s="608" t="s">
        <v>223</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392438</v>
      </c>
      <c r="BH27" s="606"/>
      <c r="BI27" s="606"/>
      <c r="BJ27" s="606"/>
      <c r="BK27" s="606"/>
      <c r="BL27" s="606"/>
      <c r="BM27" s="606"/>
      <c r="BN27" s="607"/>
      <c r="BO27" s="665">
        <v>100</v>
      </c>
      <c r="BP27" s="665"/>
      <c r="BQ27" s="665"/>
      <c r="BR27" s="665"/>
      <c r="BS27" s="611" t="s">
        <v>124</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385237</v>
      </c>
      <c r="CS27" s="604"/>
      <c r="CT27" s="604"/>
      <c r="CU27" s="604"/>
      <c r="CV27" s="604"/>
      <c r="CW27" s="604"/>
      <c r="CX27" s="604"/>
      <c r="CY27" s="605"/>
      <c r="CZ27" s="608">
        <v>13.3</v>
      </c>
      <c r="DA27" s="637"/>
      <c r="DB27" s="637"/>
      <c r="DC27" s="638"/>
      <c r="DD27" s="611">
        <v>118711</v>
      </c>
      <c r="DE27" s="604"/>
      <c r="DF27" s="604"/>
      <c r="DG27" s="604"/>
      <c r="DH27" s="604"/>
      <c r="DI27" s="604"/>
      <c r="DJ27" s="604"/>
      <c r="DK27" s="605"/>
      <c r="DL27" s="611">
        <v>117675</v>
      </c>
      <c r="DM27" s="604"/>
      <c r="DN27" s="604"/>
      <c r="DO27" s="604"/>
      <c r="DP27" s="604"/>
      <c r="DQ27" s="604"/>
      <c r="DR27" s="604"/>
      <c r="DS27" s="604"/>
      <c r="DT27" s="604"/>
      <c r="DU27" s="604"/>
      <c r="DV27" s="605"/>
      <c r="DW27" s="608">
        <v>6</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03" t="s">
        <v>124</v>
      </c>
      <c r="S28" s="606"/>
      <c r="T28" s="606"/>
      <c r="U28" s="606"/>
      <c r="V28" s="606"/>
      <c r="W28" s="606"/>
      <c r="X28" s="606"/>
      <c r="Y28" s="607"/>
      <c r="Z28" s="665" t="s">
        <v>124</v>
      </c>
      <c r="AA28" s="665"/>
      <c r="AB28" s="665"/>
      <c r="AC28" s="665"/>
      <c r="AD28" s="666" t="s">
        <v>124</v>
      </c>
      <c r="AE28" s="666"/>
      <c r="AF28" s="666"/>
      <c r="AG28" s="666"/>
      <c r="AH28" s="666"/>
      <c r="AI28" s="666"/>
      <c r="AJ28" s="666"/>
      <c r="AK28" s="666"/>
      <c r="AL28" s="608" t="s">
        <v>223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249242</v>
      </c>
      <c r="CS28" s="606"/>
      <c r="CT28" s="606"/>
      <c r="CU28" s="606"/>
      <c r="CV28" s="606"/>
      <c r="CW28" s="606"/>
      <c r="CX28" s="606"/>
      <c r="CY28" s="607"/>
      <c r="CZ28" s="608">
        <v>8.6</v>
      </c>
      <c r="DA28" s="637"/>
      <c r="DB28" s="637"/>
      <c r="DC28" s="638"/>
      <c r="DD28" s="611">
        <v>245350</v>
      </c>
      <c r="DE28" s="606"/>
      <c r="DF28" s="606"/>
      <c r="DG28" s="606"/>
      <c r="DH28" s="606"/>
      <c r="DI28" s="606"/>
      <c r="DJ28" s="606"/>
      <c r="DK28" s="607"/>
      <c r="DL28" s="611">
        <v>245350</v>
      </c>
      <c r="DM28" s="606"/>
      <c r="DN28" s="606"/>
      <c r="DO28" s="606"/>
      <c r="DP28" s="606"/>
      <c r="DQ28" s="606"/>
      <c r="DR28" s="606"/>
      <c r="DS28" s="606"/>
      <c r="DT28" s="606"/>
      <c r="DU28" s="606"/>
      <c r="DV28" s="607"/>
      <c r="DW28" s="608">
        <v>12.6</v>
      </c>
      <c r="DX28" s="637"/>
      <c r="DY28" s="637"/>
      <c r="DZ28" s="637"/>
      <c r="EA28" s="637"/>
      <c r="EB28" s="637"/>
      <c r="EC28" s="639"/>
    </row>
    <row r="29" spans="2:133" ht="11.25" customHeight="1">
      <c r="B29" s="600" t="s">
        <v>298</v>
      </c>
      <c r="C29" s="601"/>
      <c r="D29" s="601"/>
      <c r="E29" s="601"/>
      <c r="F29" s="601"/>
      <c r="G29" s="601"/>
      <c r="H29" s="601"/>
      <c r="I29" s="601"/>
      <c r="J29" s="601"/>
      <c r="K29" s="601"/>
      <c r="L29" s="601"/>
      <c r="M29" s="601"/>
      <c r="N29" s="601"/>
      <c r="O29" s="601"/>
      <c r="P29" s="601"/>
      <c r="Q29" s="602"/>
      <c r="R29" s="603">
        <v>269804</v>
      </c>
      <c r="S29" s="606"/>
      <c r="T29" s="606"/>
      <c r="U29" s="606"/>
      <c r="V29" s="606"/>
      <c r="W29" s="606"/>
      <c r="X29" s="606"/>
      <c r="Y29" s="607"/>
      <c r="Z29" s="665">
        <v>8.6</v>
      </c>
      <c r="AA29" s="665"/>
      <c r="AB29" s="665"/>
      <c r="AC29" s="665"/>
      <c r="AD29" s="666" t="s">
        <v>223</v>
      </c>
      <c r="AE29" s="666"/>
      <c r="AF29" s="666"/>
      <c r="AG29" s="666"/>
      <c r="AH29" s="666"/>
      <c r="AI29" s="666"/>
      <c r="AJ29" s="666"/>
      <c r="AK29" s="666"/>
      <c r="AL29" s="608" t="s">
        <v>223</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64</v>
      </c>
      <c r="CG29" s="644"/>
      <c r="CH29" s="644"/>
      <c r="CI29" s="644"/>
      <c r="CJ29" s="644"/>
      <c r="CK29" s="644"/>
      <c r="CL29" s="644"/>
      <c r="CM29" s="644"/>
      <c r="CN29" s="644"/>
      <c r="CO29" s="644"/>
      <c r="CP29" s="644"/>
      <c r="CQ29" s="645"/>
      <c r="CR29" s="603">
        <v>249242</v>
      </c>
      <c r="CS29" s="604"/>
      <c r="CT29" s="604"/>
      <c r="CU29" s="604"/>
      <c r="CV29" s="604"/>
      <c r="CW29" s="604"/>
      <c r="CX29" s="604"/>
      <c r="CY29" s="605"/>
      <c r="CZ29" s="608">
        <v>8.6</v>
      </c>
      <c r="DA29" s="637"/>
      <c r="DB29" s="637"/>
      <c r="DC29" s="638"/>
      <c r="DD29" s="611">
        <v>245350</v>
      </c>
      <c r="DE29" s="604"/>
      <c r="DF29" s="604"/>
      <c r="DG29" s="604"/>
      <c r="DH29" s="604"/>
      <c r="DI29" s="604"/>
      <c r="DJ29" s="604"/>
      <c r="DK29" s="605"/>
      <c r="DL29" s="611">
        <v>245350</v>
      </c>
      <c r="DM29" s="604"/>
      <c r="DN29" s="604"/>
      <c r="DO29" s="604"/>
      <c r="DP29" s="604"/>
      <c r="DQ29" s="604"/>
      <c r="DR29" s="604"/>
      <c r="DS29" s="604"/>
      <c r="DT29" s="604"/>
      <c r="DU29" s="604"/>
      <c r="DV29" s="605"/>
      <c r="DW29" s="608">
        <v>12.6</v>
      </c>
      <c r="DX29" s="637"/>
      <c r="DY29" s="637"/>
      <c r="DZ29" s="637"/>
      <c r="EA29" s="637"/>
      <c r="EB29" s="637"/>
      <c r="EC29" s="639"/>
    </row>
    <row r="30" spans="2:133" ht="11.25" customHeight="1">
      <c r="B30" s="600" t="s">
        <v>302</v>
      </c>
      <c r="C30" s="601"/>
      <c r="D30" s="601"/>
      <c r="E30" s="601"/>
      <c r="F30" s="601"/>
      <c r="G30" s="601"/>
      <c r="H30" s="601"/>
      <c r="I30" s="601"/>
      <c r="J30" s="601"/>
      <c r="K30" s="601"/>
      <c r="L30" s="601"/>
      <c r="M30" s="601"/>
      <c r="N30" s="601"/>
      <c r="O30" s="601"/>
      <c r="P30" s="601"/>
      <c r="Q30" s="602"/>
      <c r="R30" s="603">
        <v>25202</v>
      </c>
      <c r="S30" s="606"/>
      <c r="T30" s="606"/>
      <c r="U30" s="606"/>
      <c r="V30" s="606"/>
      <c r="W30" s="606"/>
      <c r="X30" s="606"/>
      <c r="Y30" s="607"/>
      <c r="Z30" s="665">
        <v>0.8</v>
      </c>
      <c r="AA30" s="665"/>
      <c r="AB30" s="665"/>
      <c r="AC30" s="665"/>
      <c r="AD30" s="666">
        <v>10173</v>
      </c>
      <c r="AE30" s="666"/>
      <c r="AF30" s="666"/>
      <c r="AG30" s="666"/>
      <c r="AH30" s="666"/>
      <c r="AI30" s="666"/>
      <c r="AJ30" s="666"/>
      <c r="AK30" s="666"/>
      <c r="AL30" s="608">
        <v>0.5</v>
      </c>
      <c r="AM30" s="609"/>
      <c r="AN30" s="609"/>
      <c r="AO30" s="667"/>
      <c r="AP30" s="693" t="s">
        <v>303</v>
      </c>
      <c r="AQ30" s="694"/>
      <c r="AR30" s="694"/>
      <c r="AS30" s="694"/>
      <c r="AT30" s="699" t="s">
        <v>304</v>
      </c>
      <c r="AU30" s="210"/>
      <c r="AV30" s="210"/>
      <c r="AW30" s="210"/>
      <c r="AX30" s="702" t="s">
        <v>182</v>
      </c>
      <c r="AY30" s="703"/>
      <c r="AZ30" s="703"/>
      <c r="BA30" s="703"/>
      <c r="BB30" s="703"/>
      <c r="BC30" s="703"/>
      <c r="BD30" s="703"/>
      <c r="BE30" s="703"/>
      <c r="BF30" s="704"/>
      <c r="BG30" s="683">
        <v>99.3</v>
      </c>
      <c r="BH30" s="684"/>
      <c r="BI30" s="684"/>
      <c r="BJ30" s="684"/>
      <c r="BK30" s="684"/>
      <c r="BL30" s="684"/>
      <c r="BM30" s="685">
        <v>93.5</v>
      </c>
      <c r="BN30" s="684"/>
      <c r="BO30" s="684"/>
      <c r="BP30" s="684"/>
      <c r="BQ30" s="686"/>
      <c r="BR30" s="683">
        <v>99.3</v>
      </c>
      <c r="BS30" s="684"/>
      <c r="BT30" s="684"/>
      <c r="BU30" s="684"/>
      <c r="BV30" s="684"/>
      <c r="BW30" s="684"/>
      <c r="BX30" s="685">
        <v>92.8</v>
      </c>
      <c r="BY30" s="684"/>
      <c r="BZ30" s="684"/>
      <c r="CA30" s="684"/>
      <c r="CB30" s="686"/>
      <c r="CD30" s="689"/>
      <c r="CE30" s="690"/>
      <c r="CF30" s="647" t="s">
        <v>305</v>
      </c>
      <c r="CG30" s="644"/>
      <c r="CH30" s="644"/>
      <c r="CI30" s="644"/>
      <c r="CJ30" s="644"/>
      <c r="CK30" s="644"/>
      <c r="CL30" s="644"/>
      <c r="CM30" s="644"/>
      <c r="CN30" s="644"/>
      <c r="CO30" s="644"/>
      <c r="CP30" s="644"/>
      <c r="CQ30" s="645"/>
      <c r="CR30" s="603">
        <v>233574</v>
      </c>
      <c r="CS30" s="606"/>
      <c r="CT30" s="606"/>
      <c r="CU30" s="606"/>
      <c r="CV30" s="606"/>
      <c r="CW30" s="606"/>
      <c r="CX30" s="606"/>
      <c r="CY30" s="607"/>
      <c r="CZ30" s="608">
        <v>8.1</v>
      </c>
      <c r="DA30" s="637"/>
      <c r="DB30" s="637"/>
      <c r="DC30" s="638"/>
      <c r="DD30" s="611">
        <v>230103</v>
      </c>
      <c r="DE30" s="606"/>
      <c r="DF30" s="606"/>
      <c r="DG30" s="606"/>
      <c r="DH30" s="606"/>
      <c r="DI30" s="606"/>
      <c r="DJ30" s="606"/>
      <c r="DK30" s="607"/>
      <c r="DL30" s="611">
        <v>230103</v>
      </c>
      <c r="DM30" s="606"/>
      <c r="DN30" s="606"/>
      <c r="DO30" s="606"/>
      <c r="DP30" s="606"/>
      <c r="DQ30" s="606"/>
      <c r="DR30" s="606"/>
      <c r="DS30" s="606"/>
      <c r="DT30" s="606"/>
      <c r="DU30" s="606"/>
      <c r="DV30" s="607"/>
      <c r="DW30" s="608">
        <v>11.8</v>
      </c>
      <c r="DX30" s="637"/>
      <c r="DY30" s="637"/>
      <c r="DZ30" s="637"/>
      <c r="EA30" s="637"/>
      <c r="EB30" s="637"/>
      <c r="EC30" s="639"/>
    </row>
    <row r="31" spans="2:133" ht="11.25" customHeight="1">
      <c r="B31" s="600" t="s">
        <v>306</v>
      </c>
      <c r="C31" s="601"/>
      <c r="D31" s="601"/>
      <c r="E31" s="601"/>
      <c r="F31" s="601"/>
      <c r="G31" s="601"/>
      <c r="H31" s="601"/>
      <c r="I31" s="601"/>
      <c r="J31" s="601"/>
      <c r="K31" s="601"/>
      <c r="L31" s="601"/>
      <c r="M31" s="601"/>
      <c r="N31" s="601"/>
      <c r="O31" s="601"/>
      <c r="P31" s="601"/>
      <c r="Q31" s="602"/>
      <c r="R31" s="603">
        <v>6480</v>
      </c>
      <c r="S31" s="606"/>
      <c r="T31" s="606"/>
      <c r="U31" s="606"/>
      <c r="V31" s="606"/>
      <c r="W31" s="606"/>
      <c r="X31" s="606"/>
      <c r="Y31" s="607"/>
      <c r="Z31" s="665">
        <v>0.2</v>
      </c>
      <c r="AA31" s="665"/>
      <c r="AB31" s="665"/>
      <c r="AC31" s="665"/>
      <c r="AD31" s="666" t="s">
        <v>124</v>
      </c>
      <c r="AE31" s="666"/>
      <c r="AF31" s="666"/>
      <c r="AG31" s="666"/>
      <c r="AH31" s="666"/>
      <c r="AI31" s="666"/>
      <c r="AJ31" s="666"/>
      <c r="AK31" s="666"/>
      <c r="AL31" s="608" t="s">
        <v>223</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99.3</v>
      </c>
      <c r="BH31" s="604"/>
      <c r="BI31" s="604"/>
      <c r="BJ31" s="604"/>
      <c r="BK31" s="604"/>
      <c r="BL31" s="604"/>
      <c r="BM31" s="609">
        <v>96.8</v>
      </c>
      <c r="BN31" s="682"/>
      <c r="BO31" s="682"/>
      <c r="BP31" s="682"/>
      <c r="BQ31" s="643"/>
      <c r="BR31" s="681">
        <v>99.7</v>
      </c>
      <c r="BS31" s="604"/>
      <c r="BT31" s="604"/>
      <c r="BU31" s="604"/>
      <c r="BV31" s="604"/>
      <c r="BW31" s="604"/>
      <c r="BX31" s="609">
        <v>96.8</v>
      </c>
      <c r="BY31" s="682"/>
      <c r="BZ31" s="682"/>
      <c r="CA31" s="682"/>
      <c r="CB31" s="643"/>
      <c r="CD31" s="689"/>
      <c r="CE31" s="690"/>
      <c r="CF31" s="647" t="s">
        <v>309</v>
      </c>
      <c r="CG31" s="644"/>
      <c r="CH31" s="644"/>
      <c r="CI31" s="644"/>
      <c r="CJ31" s="644"/>
      <c r="CK31" s="644"/>
      <c r="CL31" s="644"/>
      <c r="CM31" s="644"/>
      <c r="CN31" s="644"/>
      <c r="CO31" s="644"/>
      <c r="CP31" s="644"/>
      <c r="CQ31" s="645"/>
      <c r="CR31" s="603">
        <v>15668</v>
      </c>
      <c r="CS31" s="604"/>
      <c r="CT31" s="604"/>
      <c r="CU31" s="604"/>
      <c r="CV31" s="604"/>
      <c r="CW31" s="604"/>
      <c r="CX31" s="604"/>
      <c r="CY31" s="605"/>
      <c r="CZ31" s="608">
        <v>0.5</v>
      </c>
      <c r="DA31" s="637"/>
      <c r="DB31" s="637"/>
      <c r="DC31" s="638"/>
      <c r="DD31" s="611">
        <v>15247</v>
      </c>
      <c r="DE31" s="604"/>
      <c r="DF31" s="604"/>
      <c r="DG31" s="604"/>
      <c r="DH31" s="604"/>
      <c r="DI31" s="604"/>
      <c r="DJ31" s="604"/>
      <c r="DK31" s="605"/>
      <c r="DL31" s="611">
        <v>15247</v>
      </c>
      <c r="DM31" s="604"/>
      <c r="DN31" s="604"/>
      <c r="DO31" s="604"/>
      <c r="DP31" s="604"/>
      <c r="DQ31" s="604"/>
      <c r="DR31" s="604"/>
      <c r="DS31" s="604"/>
      <c r="DT31" s="604"/>
      <c r="DU31" s="604"/>
      <c r="DV31" s="605"/>
      <c r="DW31" s="608">
        <v>0.8</v>
      </c>
      <c r="DX31" s="637"/>
      <c r="DY31" s="637"/>
      <c r="DZ31" s="637"/>
      <c r="EA31" s="637"/>
      <c r="EB31" s="637"/>
      <c r="EC31" s="639"/>
    </row>
    <row r="32" spans="2:133" ht="11.25" customHeight="1">
      <c r="B32" s="600" t="s">
        <v>310</v>
      </c>
      <c r="C32" s="601"/>
      <c r="D32" s="601"/>
      <c r="E32" s="601"/>
      <c r="F32" s="601"/>
      <c r="G32" s="601"/>
      <c r="H32" s="601"/>
      <c r="I32" s="601"/>
      <c r="J32" s="601"/>
      <c r="K32" s="601"/>
      <c r="L32" s="601"/>
      <c r="M32" s="601"/>
      <c r="N32" s="601"/>
      <c r="O32" s="601"/>
      <c r="P32" s="601"/>
      <c r="Q32" s="602"/>
      <c r="R32" s="603">
        <v>141570</v>
      </c>
      <c r="S32" s="606"/>
      <c r="T32" s="606"/>
      <c r="U32" s="606"/>
      <c r="V32" s="606"/>
      <c r="W32" s="606"/>
      <c r="X32" s="606"/>
      <c r="Y32" s="607"/>
      <c r="Z32" s="665">
        <v>4.5</v>
      </c>
      <c r="AA32" s="665"/>
      <c r="AB32" s="665"/>
      <c r="AC32" s="665"/>
      <c r="AD32" s="666" t="s">
        <v>124</v>
      </c>
      <c r="AE32" s="666"/>
      <c r="AF32" s="666"/>
      <c r="AG32" s="666"/>
      <c r="AH32" s="666"/>
      <c r="AI32" s="666"/>
      <c r="AJ32" s="666"/>
      <c r="AK32" s="666"/>
      <c r="AL32" s="608" t="s">
        <v>223</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99.2</v>
      </c>
      <c r="BH32" s="619"/>
      <c r="BI32" s="619"/>
      <c r="BJ32" s="619"/>
      <c r="BK32" s="619"/>
      <c r="BL32" s="619"/>
      <c r="BM32" s="663">
        <v>91.3</v>
      </c>
      <c r="BN32" s="619"/>
      <c r="BO32" s="619"/>
      <c r="BP32" s="619"/>
      <c r="BQ32" s="656"/>
      <c r="BR32" s="680">
        <v>99.1</v>
      </c>
      <c r="BS32" s="619"/>
      <c r="BT32" s="619"/>
      <c r="BU32" s="619"/>
      <c r="BV32" s="619"/>
      <c r="BW32" s="619"/>
      <c r="BX32" s="663">
        <v>90.1</v>
      </c>
      <c r="BY32" s="619"/>
      <c r="BZ32" s="619"/>
      <c r="CA32" s="619"/>
      <c r="CB32" s="656"/>
      <c r="CD32" s="691"/>
      <c r="CE32" s="692"/>
      <c r="CF32" s="647" t="s">
        <v>312</v>
      </c>
      <c r="CG32" s="644"/>
      <c r="CH32" s="644"/>
      <c r="CI32" s="644"/>
      <c r="CJ32" s="644"/>
      <c r="CK32" s="644"/>
      <c r="CL32" s="644"/>
      <c r="CM32" s="644"/>
      <c r="CN32" s="644"/>
      <c r="CO32" s="644"/>
      <c r="CP32" s="644"/>
      <c r="CQ32" s="645"/>
      <c r="CR32" s="603" t="s">
        <v>124</v>
      </c>
      <c r="CS32" s="606"/>
      <c r="CT32" s="606"/>
      <c r="CU32" s="606"/>
      <c r="CV32" s="606"/>
      <c r="CW32" s="606"/>
      <c r="CX32" s="606"/>
      <c r="CY32" s="607"/>
      <c r="CZ32" s="608" t="s">
        <v>223</v>
      </c>
      <c r="DA32" s="637"/>
      <c r="DB32" s="637"/>
      <c r="DC32" s="638"/>
      <c r="DD32" s="611" t="s">
        <v>223</v>
      </c>
      <c r="DE32" s="606"/>
      <c r="DF32" s="606"/>
      <c r="DG32" s="606"/>
      <c r="DH32" s="606"/>
      <c r="DI32" s="606"/>
      <c r="DJ32" s="606"/>
      <c r="DK32" s="607"/>
      <c r="DL32" s="611" t="s">
        <v>223</v>
      </c>
      <c r="DM32" s="606"/>
      <c r="DN32" s="606"/>
      <c r="DO32" s="606"/>
      <c r="DP32" s="606"/>
      <c r="DQ32" s="606"/>
      <c r="DR32" s="606"/>
      <c r="DS32" s="606"/>
      <c r="DT32" s="606"/>
      <c r="DU32" s="606"/>
      <c r="DV32" s="607"/>
      <c r="DW32" s="608" t="s">
        <v>124</v>
      </c>
      <c r="DX32" s="637"/>
      <c r="DY32" s="637"/>
      <c r="DZ32" s="637"/>
      <c r="EA32" s="637"/>
      <c r="EB32" s="637"/>
      <c r="EC32" s="639"/>
    </row>
    <row r="33" spans="2:133" ht="11.25" customHeight="1">
      <c r="B33" s="600" t="s">
        <v>313</v>
      </c>
      <c r="C33" s="601"/>
      <c r="D33" s="601"/>
      <c r="E33" s="601"/>
      <c r="F33" s="601"/>
      <c r="G33" s="601"/>
      <c r="H33" s="601"/>
      <c r="I33" s="601"/>
      <c r="J33" s="601"/>
      <c r="K33" s="601"/>
      <c r="L33" s="601"/>
      <c r="M33" s="601"/>
      <c r="N33" s="601"/>
      <c r="O33" s="601"/>
      <c r="P33" s="601"/>
      <c r="Q33" s="602"/>
      <c r="R33" s="603">
        <v>99628</v>
      </c>
      <c r="S33" s="606"/>
      <c r="T33" s="606"/>
      <c r="U33" s="606"/>
      <c r="V33" s="606"/>
      <c r="W33" s="606"/>
      <c r="X33" s="606"/>
      <c r="Y33" s="607"/>
      <c r="Z33" s="665">
        <v>3.2</v>
      </c>
      <c r="AA33" s="665"/>
      <c r="AB33" s="665"/>
      <c r="AC33" s="665"/>
      <c r="AD33" s="666" t="s">
        <v>124</v>
      </c>
      <c r="AE33" s="666"/>
      <c r="AF33" s="666"/>
      <c r="AG33" s="666"/>
      <c r="AH33" s="666"/>
      <c r="AI33" s="666"/>
      <c r="AJ33" s="666"/>
      <c r="AK33" s="666"/>
      <c r="AL33" s="608" t="s">
        <v>223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1091201</v>
      </c>
      <c r="CS33" s="604"/>
      <c r="CT33" s="604"/>
      <c r="CU33" s="604"/>
      <c r="CV33" s="604"/>
      <c r="CW33" s="604"/>
      <c r="CX33" s="604"/>
      <c r="CY33" s="605"/>
      <c r="CZ33" s="608">
        <v>37.700000000000003</v>
      </c>
      <c r="DA33" s="637"/>
      <c r="DB33" s="637"/>
      <c r="DC33" s="638"/>
      <c r="DD33" s="611">
        <v>872246</v>
      </c>
      <c r="DE33" s="604"/>
      <c r="DF33" s="604"/>
      <c r="DG33" s="604"/>
      <c r="DH33" s="604"/>
      <c r="DI33" s="604"/>
      <c r="DJ33" s="604"/>
      <c r="DK33" s="605"/>
      <c r="DL33" s="611">
        <v>720734</v>
      </c>
      <c r="DM33" s="604"/>
      <c r="DN33" s="604"/>
      <c r="DO33" s="604"/>
      <c r="DP33" s="604"/>
      <c r="DQ33" s="604"/>
      <c r="DR33" s="604"/>
      <c r="DS33" s="604"/>
      <c r="DT33" s="604"/>
      <c r="DU33" s="604"/>
      <c r="DV33" s="605"/>
      <c r="DW33" s="608">
        <v>36.9</v>
      </c>
      <c r="DX33" s="637"/>
      <c r="DY33" s="637"/>
      <c r="DZ33" s="637"/>
      <c r="EA33" s="637"/>
      <c r="EB33" s="637"/>
      <c r="EC33" s="639"/>
    </row>
    <row r="34" spans="2:133" ht="11.25" customHeight="1">
      <c r="B34" s="600" t="s">
        <v>315</v>
      </c>
      <c r="C34" s="601"/>
      <c r="D34" s="601"/>
      <c r="E34" s="601"/>
      <c r="F34" s="601"/>
      <c r="G34" s="601"/>
      <c r="H34" s="601"/>
      <c r="I34" s="601"/>
      <c r="J34" s="601"/>
      <c r="K34" s="601"/>
      <c r="L34" s="601"/>
      <c r="M34" s="601"/>
      <c r="N34" s="601"/>
      <c r="O34" s="601"/>
      <c r="P34" s="601"/>
      <c r="Q34" s="602"/>
      <c r="R34" s="603">
        <v>44632</v>
      </c>
      <c r="S34" s="606"/>
      <c r="T34" s="606"/>
      <c r="U34" s="606"/>
      <c r="V34" s="606"/>
      <c r="W34" s="606"/>
      <c r="X34" s="606"/>
      <c r="Y34" s="607"/>
      <c r="Z34" s="665">
        <v>1.4</v>
      </c>
      <c r="AA34" s="665"/>
      <c r="AB34" s="665"/>
      <c r="AC34" s="665"/>
      <c r="AD34" s="666">
        <v>83</v>
      </c>
      <c r="AE34" s="666"/>
      <c r="AF34" s="666"/>
      <c r="AG34" s="666"/>
      <c r="AH34" s="666"/>
      <c r="AI34" s="666"/>
      <c r="AJ34" s="666"/>
      <c r="AK34" s="666"/>
      <c r="AL34" s="608">
        <v>0</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390885</v>
      </c>
      <c r="CS34" s="606"/>
      <c r="CT34" s="606"/>
      <c r="CU34" s="606"/>
      <c r="CV34" s="606"/>
      <c r="CW34" s="606"/>
      <c r="CX34" s="606"/>
      <c r="CY34" s="607"/>
      <c r="CZ34" s="608">
        <v>13.5</v>
      </c>
      <c r="DA34" s="637"/>
      <c r="DB34" s="637"/>
      <c r="DC34" s="638"/>
      <c r="DD34" s="611">
        <v>294407</v>
      </c>
      <c r="DE34" s="606"/>
      <c r="DF34" s="606"/>
      <c r="DG34" s="606"/>
      <c r="DH34" s="606"/>
      <c r="DI34" s="606"/>
      <c r="DJ34" s="606"/>
      <c r="DK34" s="607"/>
      <c r="DL34" s="611">
        <v>228802</v>
      </c>
      <c r="DM34" s="606"/>
      <c r="DN34" s="606"/>
      <c r="DO34" s="606"/>
      <c r="DP34" s="606"/>
      <c r="DQ34" s="606"/>
      <c r="DR34" s="606"/>
      <c r="DS34" s="606"/>
      <c r="DT34" s="606"/>
      <c r="DU34" s="606"/>
      <c r="DV34" s="607"/>
      <c r="DW34" s="608">
        <v>11.7</v>
      </c>
      <c r="DX34" s="637"/>
      <c r="DY34" s="637"/>
      <c r="DZ34" s="637"/>
      <c r="EA34" s="637"/>
      <c r="EB34" s="637"/>
      <c r="EC34" s="639"/>
    </row>
    <row r="35" spans="2:133" ht="11.25" customHeight="1">
      <c r="B35" s="600" t="s">
        <v>319</v>
      </c>
      <c r="C35" s="601"/>
      <c r="D35" s="601"/>
      <c r="E35" s="601"/>
      <c r="F35" s="601"/>
      <c r="G35" s="601"/>
      <c r="H35" s="601"/>
      <c r="I35" s="601"/>
      <c r="J35" s="601"/>
      <c r="K35" s="601"/>
      <c r="L35" s="601"/>
      <c r="M35" s="601"/>
      <c r="N35" s="601"/>
      <c r="O35" s="601"/>
      <c r="P35" s="601"/>
      <c r="Q35" s="602"/>
      <c r="R35" s="603">
        <v>188648</v>
      </c>
      <c r="S35" s="606"/>
      <c r="T35" s="606"/>
      <c r="U35" s="606"/>
      <c r="V35" s="606"/>
      <c r="W35" s="606"/>
      <c r="X35" s="606"/>
      <c r="Y35" s="607"/>
      <c r="Z35" s="665">
        <v>6</v>
      </c>
      <c r="AA35" s="665"/>
      <c r="AB35" s="665"/>
      <c r="AC35" s="665"/>
      <c r="AD35" s="666" t="s">
        <v>223</v>
      </c>
      <c r="AE35" s="666"/>
      <c r="AF35" s="666"/>
      <c r="AG35" s="666"/>
      <c r="AH35" s="666"/>
      <c r="AI35" s="666"/>
      <c r="AJ35" s="666"/>
      <c r="AK35" s="666"/>
      <c r="AL35" s="608" t="s">
        <v>124</v>
      </c>
      <c r="AM35" s="609"/>
      <c r="AN35" s="609"/>
      <c r="AO35" s="667"/>
      <c r="AP35" s="214"/>
      <c r="AQ35" s="671" t="s">
        <v>320</v>
      </c>
      <c r="AR35" s="672"/>
      <c r="AS35" s="672"/>
      <c r="AT35" s="672"/>
      <c r="AU35" s="672"/>
      <c r="AV35" s="672"/>
      <c r="AW35" s="672"/>
      <c r="AX35" s="672"/>
      <c r="AY35" s="673"/>
      <c r="AZ35" s="668">
        <v>311481</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272181</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38075</v>
      </c>
      <c r="CS35" s="604"/>
      <c r="CT35" s="604"/>
      <c r="CU35" s="604"/>
      <c r="CV35" s="604"/>
      <c r="CW35" s="604"/>
      <c r="CX35" s="604"/>
      <c r="CY35" s="605"/>
      <c r="CZ35" s="608">
        <v>1.3</v>
      </c>
      <c r="DA35" s="637"/>
      <c r="DB35" s="637"/>
      <c r="DC35" s="638"/>
      <c r="DD35" s="611">
        <v>30377</v>
      </c>
      <c r="DE35" s="604"/>
      <c r="DF35" s="604"/>
      <c r="DG35" s="604"/>
      <c r="DH35" s="604"/>
      <c r="DI35" s="604"/>
      <c r="DJ35" s="604"/>
      <c r="DK35" s="605"/>
      <c r="DL35" s="611">
        <v>26319</v>
      </c>
      <c r="DM35" s="604"/>
      <c r="DN35" s="604"/>
      <c r="DO35" s="604"/>
      <c r="DP35" s="604"/>
      <c r="DQ35" s="604"/>
      <c r="DR35" s="604"/>
      <c r="DS35" s="604"/>
      <c r="DT35" s="604"/>
      <c r="DU35" s="604"/>
      <c r="DV35" s="605"/>
      <c r="DW35" s="608">
        <v>1.3</v>
      </c>
      <c r="DX35" s="637"/>
      <c r="DY35" s="637"/>
      <c r="DZ35" s="637"/>
      <c r="EA35" s="637"/>
      <c r="EB35" s="637"/>
      <c r="EC35" s="639"/>
    </row>
    <row r="36" spans="2:133" ht="11.25" customHeight="1">
      <c r="B36" s="600" t="s">
        <v>323</v>
      </c>
      <c r="C36" s="601"/>
      <c r="D36" s="601"/>
      <c r="E36" s="601"/>
      <c r="F36" s="601"/>
      <c r="G36" s="601"/>
      <c r="H36" s="601"/>
      <c r="I36" s="601"/>
      <c r="J36" s="601"/>
      <c r="K36" s="601"/>
      <c r="L36" s="601"/>
      <c r="M36" s="601"/>
      <c r="N36" s="601"/>
      <c r="O36" s="601"/>
      <c r="P36" s="601"/>
      <c r="Q36" s="602"/>
      <c r="R36" s="603" t="s">
        <v>124</v>
      </c>
      <c r="S36" s="606"/>
      <c r="T36" s="606"/>
      <c r="U36" s="606"/>
      <c r="V36" s="606"/>
      <c r="W36" s="606"/>
      <c r="X36" s="606"/>
      <c r="Y36" s="607"/>
      <c r="Z36" s="665" t="s">
        <v>124</v>
      </c>
      <c r="AA36" s="665"/>
      <c r="AB36" s="665"/>
      <c r="AC36" s="665"/>
      <c r="AD36" s="666" t="s">
        <v>124</v>
      </c>
      <c r="AE36" s="666"/>
      <c r="AF36" s="666"/>
      <c r="AG36" s="666"/>
      <c r="AH36" s="666"/>
      <c r="AI36" s="666"/>
      <c r="AJ36" s="666"/>
      <c r="AK36" s="666"/>
      <c r="AL36" s="608" t="s">
        <v>223</v>
      </c>
      <c r="AM36" s="609"/>
      <c r="AN36" s="609"/>
      <c r="AO36" s="667"/>
      <c r="AQ36" s="640" t="s">
        <v>324</v>
      </c>
      <c r="AR36" s="641"/>
      <c r="AS36" s="641"/>
      <c r="AT36" s="641"/>
      <c r="AU36" s="641"/>
      <c r="AV36" s="641"/>
      <c r="AW36" s="641"/>
      <c r="AX36" s="641"/>
      <c r="AY36" s="642"/>
      <c r="AZ36" s="603">
        <v>7916</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267279</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338028</v>
      </c>
      <c r="CS36" s="606"/>
      <c r="CT36" s="606"/>
      <c r="CU36" s="606"/>
      <c r="CV36" s="606"/>
      <c r="CW36" s="606"/>
      <c r="CX36" s="606"/>
      <c r="CY36" s="607"/>
      <c r="CZ36" s="608">
        <v>11.7</v>
      </c>
      <c r="DA36" s="637"/>
      <c r="DB36" s="637"/>
      <c r="DC36" s="638"/>
      <c r="DD36" s="611">
        <v>280331</v>
      </c>
      <c r="DE36" s="606"/>
      <c r="DF36" s="606"/>
      <c r="DG36" s="606"/>
      <c r="DH36" s="606"/>
      <c r="DI36" s="606"/>
      <c r="DJ36" s="606"/>
      <c r="DK36" s="607"/>
      <c r="DL36" s="611">
        <v>220338</v>
      </c>
      <c r="DM36" s="606"/>
      <c r="DN36" s="606"/>
      <c r="DO36" s="606"/>
      <c r="DP36" s="606"/>
      <c r="DQ36" s="606"/>
      <c r="DR36" s="606"/>
      <c r="DS36" s="606"/>
      <c r="DT36" s="606"/>
      <c r="DU36" s="606"/>
      <c r="DV36" s="607"/>
      <c r="DW36" s="608">
        <v>11.3</v>
      </c>
      <c r="DX36" s="637"/>
      <c r="DY36" s="637"/>
      <c r="DZ36" s="637"/>
      <c r="EA36" s="637"/>
      <c r="EB36" s="637"/>
      <c r="EC36" s="639"/>
    </row>
    <row r="37" spans="2:133" ht="11.25" customHeight="1">
      <c r="B37" s="600" t="s">
        <v>327</v>
      </c>
      <c r="C37" s="601"/>
      <c r="D37" s="601"/>
      <c r="E37" s="601"/>
      <c r="F37" s="601"/>
      <c r="G37" s="601"/>
      <c r="H37" s="601"/>
      <c r="I37" s="601"/>
      <c r="J37" s="601"/>
      <c r="K37" s="601"/>
      <c r="L37" s="601"/>
      <c r="M37" s="601"/>
      <c r="N37" s="601"/>
      <c r="O37" s="601"/>
      <c r="P37" s="601"/>
      <c r="Q37" s="602"/>
      <c r="R37" s="603">
        <v>74848</v>
      </c>
      <c r="S37" s="606"/>
      <c r="T37" s="606"/>
      <c r="U37" s="606"/>
      <c r="V37" s="606"/>
      <c r="W37" s="606"/>
      <c r="X37" s="606"/>
      <c r="Y37" s="607"/>
      <c r="Z37" s="665">
        <v>2.4</v>
      </c>
      <c r="AA37" s="665"/>
      <c r="AB37" s="665"/>
      <c r="AC37" s="665"/>
      <c r="AD37" s="666" t="s">
        <v>223</v>
      </c>
      <c r="AE37" s="666"/>
      <c r="AF37" s="666"/>
      <c r="AG37" s="666"/>
      <c r="AH37" s="666"/>
      <c r="AI37" s="666"/>
      <c r="AJ37" s="666"/>
      <c r="AK37" s="666"/>
      <c r="AL37" s="608" t="s">
        <v>223</v>
      </c>
      <c r="AM37" s="609"/>
      <c r="AN37" s="609"/>
      <c r="AO37" s="667"/>
      <c r="AQ37" s="640" t="s">
        <v>328</v>
      </c>
      <c r="AR37" s="641"/>
      <c r="AS37" s="641"/>
      <c r="AT37" s="641"/>
      <c r="AU37" s="641"/>
      <c r="AV37" s="641"/>
      <c r="AW37" s="641"/>
      <c r="AX37" s="641"/>
      <c r="AY37" s="642"/>
      <c r="AZ37" s="603" t="s">
        <v>124</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789</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173169</v>
      </c>
      <c r="CS37" s="604"/>
      <c r="CT37" s="604"/>
      <c r="CU37" s="604"/>
      <c r="CV37" s="604"/>
      <c r="CW37" s="604"/>
      <c r="CX37" s="604"/>
      <c r="CY37" s="605"/>
      <c r="CZ37" s="608">
        <v>6</v>
      </c>
      <c r="DA37" s="637"/>
      <c r="DB37" s="637"/>
      <c r="DC37" s="638"/>
      <c r="DD37" s="611">
        <v>173105</v>
      </c>
      <c r="DE37" s="604"/>
      <c r="DF37" s="604"/>
      <c r="DG37" s="604"/>
      <c r="DH37" s="604"/>
      <c r="DI37" s="604"/>
      <c r="DJ37" s="604"/>
      <c r="DK37" s="605"/>
      <c r="DL37" s="611">
        <v>158679</v>
      </c>
      <c r="DM37" s="604"/>
      <c r="DN37" s="604"/>
      <c r="DO37" s="604"/>
      <c r="DP37" s="604"/>
      <c r="DQ37" s="604"/>
      <c r="DR37" s="604"/>
      <c r="DS37" s="604"/>
      <c r="DT37" s="604"/>
      <c r="DU37" s="604"/>
      <c r="DV37" s="605"/>
      <c r="DW37" s="608">
        <v>8.1</v>
      </c>
      <c r="DX37" s="637"/>
      <c r="DY37" s="637"/>
      <c r="DZ37" s="637"/>
      <c r="EA37" s="637"/>
      <c r="EB37" s="637"/>
      <c r="EC37" s="639"/>
    </row>
    <row r="38" spans="2:133" ht="11.25" customHeight="1">
      <c r="B38" s="615" t="s">
        <v>331</v>
      </c>
      <c r="C38" s="616"/>
      <c r="D38" s="616"/>
      <c r="E38" s="616"/>
      <c r="F38" s="616"/>
      <c r="G38" s="616"/>
      <c r="H38" s="616"/>
      <c r="I38" s="616"/>
      <c r="J38" s="616"/>
      <c r="K38" s="616"/>
      <c r="L38" s="616"/>
      <c r="M38" s="616"/>
      <c r="N38" s="616"/>
      <c r="O38" s="616"/>
      <c r="P38" s="616"/>
      <c r="Q38" s="617"/>
      <c r="R38" s="618">
        <v>3147408</v>
      </c>
      <c r="S38" s="655"/>
      <c r="T38" s="655"/>
      <c r="U38" s="655"/>
      <c r="V38" s="655"/>
      <c r="W38" s="655"/>
      <c r="X38" s="655"/>
      <c r="Y38" s="660"/>
      <c r="Z38" s="661">
        <v>100</v>
      </c>
      <c r="AA38" s="661"/>
      <c r="AB38" s="661"/>
      <c r="AC38" s="661"/>
      <c r="AD38" s="662">
        <v>1877526</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t="s">
        <v>223</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1284</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311481</v>
      </c>
      <c r="CS38" s="606"/>
      <c r="CT38" s="606"/>
      <c r="CU38" s="606"/>
      <c r="CV38" s="606"/>
      <c r="CW38" s="606"/>
      <c r="CX38" s="606"/>
      <c r="CY38" s="607"/>
      <c r="CZ38" s="608">
        <v>10.8</v>
      </c>
      <c r="DA38" s="637"/>
      <c r="DB38" s="637"/>
      <c r="DC38" s="638"/>
      <c r="DD38" s="611">
        <v>267130</v>
      </c>
      <c r="DE38" s="606"/>
      <c r="DF38" s="606"/>
      <c r="DG38" s="606"/>
      <c r="DH38" s="606"/>
      <c r="DI38" s="606"/>
      <c r="DJ38" s="606"/>
      <c r="DK38" s="607"/>
      <c r="DL38" s="611">
        <v>245275</v>
      </c>
      <c r="DM38" s="606"/>
      <c r="DN38" s="606"/>
      <c r="DO38" s="606"/>
      <c r="DP38" s="606"/>
      <c r="DQ38" s="606"/>
      <c r="DR38" s="606"/>
      <c r="DS38" s="606"/>
      <c r="DT38" s="606"/>
      <c r="DU38" s="606"/>
      <c r="DV38" s="607"/>
      <c r="DW38" s="608">
        <v>12.6</v>
      </c>
      <c r="DX38" s="637"/>
      <c r="DY38" s="637"/>
      <c r="DZ38" s="637"/>
      <c r="EA38" s="637"/>
      <c r="EB38" s="637"/>
      <c r="EC38" s="639"/>
    </row>
    <row r="39" spans="2:133" ht="11.25" customHeight="1">
      <c r="AQ39" s="640" t="s">
        <v>335</v>
      </c>
      <c r="AR39" s="641"/>
      <c r="AS39" s="641"/>
      <c r="AT39" s="641"/>
      <c r="AU39" s="641"/>
      <c r="AV39" s="641"/>
      <c r="AW39" s="641"/>
      <c r="AX39" s="641"/>
      <c r="AY39" s="642"/>
      <c r="AZ39" s="603" t="s">
        <v>223</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66</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12732</v>
      </c>
      <c r="CS39" s="604"/>
      <c r="CT39" s="604"/>
      <c r="CU39" s="604"/>
      <c r="CV39" s="604"/>
      <c r="CW39" s="604"/>
      <c r="CX39" s="604"/>
      <c r="CY39" s="605"/>
      <c r="CZ39" s="608">
        <v>0.4</v>
      </c>
      <c r="DA39" s="637"/>
      <c r="DB39" s="637"/>
      <c r="DC39" s="638"/>
      <c r="DD39" s="611">
        <v>1</v>
      </c>
      <c r="DE39" s="604"/>
      <c r="DF39" s="604"/>
      <c r="DG39" s="604"/>
      <c r="DH39" s="604"/>
      <c r="DI39" s="604"/>
      <c r="DJ39" s="604"/>
      <c r="DK39" s="605"/>
      <c r="DL39" s="611" t="s">
        <v>124</v>
      </c>
      <c r="DM39" s="604"/>
      <c r="DN39" s="604"/>
      <c r="DO39" s="604"/>
      <c r="DP39" s="604"/>
      <c r="DQ39" s="604"/>
      <c r="DR39" s="604"/>
      <c r="DS39" s="604"/>
      <c r="DT39" s="604"/>
      <c r="DU39" s="604"/>
      <c r="DV39" s="605"/>
      <c r="DW39" s="608" t="s">
        <v>223</v>
      </c>
      <c r="DX39" s="637"/>
      <c r="DY39" s="637"/>
      <c r="DZ39" s="637"/>
      <c r="EA39" s="637"/>
      <c r="EB39" s="637"/>
      <c r="EC39" s="639"/>
    </row>
    <row r="40" spans="2:133" ht="11.25" customHeight="1">
      <c r="AQ40" s="640" t="s">
        <v>339</v>
      </c>
      <c r="AR40" s="641"/>
      <c r="AS40" s="641"/>
      <c r="AT40" s="641"/>
      <c r="AU40" s="641"/>
      <c r="AV40" s="641"/>
      <c r="AW40" s="641"/>
      <c r="AX40" s="641"/>
      <c r="AY40" s="642"/>
      <c r="AZ40" s="603">
        <v>66862</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221</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t="s">
        <v>124</v>
      </c>
      <c r="CS40" s="606"/>
      <c r="CT40" s="606"/>
      <c r="CU40" s="606"/>
      <c r="CV40" s="606"/>
      <c r="CW40" s="606"/>
      <c r="CX40" s="606"/>
      <c r="CY40" s="607"/>
      <c r="CZ40" s="608" t="s">
        <v>223</v>
      </c>
      <c r="DA40" s="637"/>
      <c r="DB40" s="637"/>
      <c r="DC40" s="638"/>
      <c r="DD40" s="611" t="s">
        <v>223</v>
      </c>
      <c r="DE40" s="606"/>
      <c r="DF40" s="606"/>
      <c r="DG40" s="606"/>
      <c r="DH40" s="606"/>
      <c r="DI40" s="606"/>
      <c r="DJ40" s="606"/>
      <c r="DK40" s="607"/>
      <c r="DL40" s="611" t="s">
        <v>124</v>
      </c>
      <c r="DM40" s="606"/>
      <c r="DN40" s="606"/>
      <c r="DO40" s="606"/>
      <c r="DP40" s="606"/>
      <c r="DQ40" s="606"/>
      <c r="DR40" s="606"/>
      <c r="DS40" s="606"/>
      <c r="DT40" s="606"/>
      <c r="DU40" s="606"/>
      <c r="DV40" s="607"/>
      <c r="DW40" s="608" t="s">
        <v>223</v>
      </c>
      <c r="DX40" s="637"/>
      <c r="DY40" s="637"/>
      <c r="DZ40" s="637"/>
      <c r="EA40" s="637"/>
      <c r="EB40" s="637"/>
      <c r="EC40" s="639"/>
    </row>
    <row r="41" spans="2:133" ht="11.25" customHeight="1">
      <c r="AQ41" s="652" t="s">
        <v>342</v>
      </c>
      <c r="AR41" s="653"/>
      <c r="AS41" s="653"/>
      <c r="AT41" s="653"/>
      <c r="AU41" s="653"/>
      <c r="AV41" s="653"/>
      <c r="AW41" s="653"/>
      <c r="AX41" s="653"/>
      <c r="AY41" s="654"/>
      <c r="AZ41" s="618">
        <v>236703</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452</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223</v>
      </c>
      <c r="CS41" s="604"/>
      <c r="CT41" s="604"/>
      <c r="CU41" s="604"/>
      <c r="CV41" s="604"/>
      <c r="CW41" s="604"/>
      <c r="CX41" s="604"/>
      <c r="CY41" s="605"/>
      <c r="CZ41" s="608" t="s">
        <v>124</v>
      </c>
      <c r="DA41" s="637"/>
      <c r="DB41" s="637"/>
      <c r="DC41" s="638"/>
      <c r="DD41" s="611" t="s">
        <v>223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515974</v>
      </c>
      <c r="CS42" s="606"/>
      <c r="CT42" s="606"/>
      <c r="CU42" s="606"/>
      <c r="CV42" s="606"/>
      <c r="CW42" s="606"/>
      <c r="CX42" s="606"/>
      <c r="CY42" s="607"/>
      <c r="CZ42" s="608">
        <v>17.8</v>
      </c>
      <c r="DA42" s="609"/>
      <c r="DB42" s="609"/>
      <c r="DC42" s="610"/>
      <c r="DD42" s="611">
        <v>250584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921</v>
      </c>
      <c r="CS43" s="604"/>
      <c r="CT43" s="604"/>
      <c r="CU43" s="604"/>
      <c r="CV43" s="604"/>
      <c r="CW43" s="604"/>
      <c r="CX43" s="604"/>
      <c r="CY43" s="605"/>
      <c r="CZ43" s="608">
        <v>0</v>
      </c>
      <c r="DA43" s="637"/>
      <c r="DB43" s="637"/>
      <c r="DC43" s="638"/>
      <c r="DD43" s="611">
        <v>921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349</v>
      </c>
      <c r="CD44" s="631" t="s">
        <v>301</v>
      </c>
      <c r="CE44" s="632"/>
      <c r="CF44" s="600" t="s">
        <v>350</v>
      </c>
      <c r="CG44" s="601"/>
      <c r="CH44" s="601"/>
      <c r="CI44" s="601"/>
      <c r="CJ44" s="601"/>
      <c r="CK44" s="601"/>
      <c r="CL44" s="601"/>
      <c r="CM44" s="601"/>
      <c r="CN44" s="601"/>
      <c r="CO44" s="601"/>
      <c r="CP44" s="601"/>
      <c r="CQ44" s="602"/>
      <c r="CR44" s="603">
        <v>507746</v>
      </c>
      <c r="CS44" s="606"/>
      <c r="CT44" s="606"/>
      <c r="CU44" s="606"/>
      <c r="CV44" s="606"/>
      <c r="CW44" s="606"/>
      <c r="CX44" s="606"/>
      <c r="CY44" s="607"/>
      <c r="CZ44" s="608">
        <v>17.600000000000001</v>
      </c>
      <c r="DA44" s="609"/>
      <c r="DB44" s="609"/>
      <c r="DC44" s="610"/>
      <c r="DD44" s="611">
        <v>242356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351</v>
      </c>
      <c r="CG45" s="601"/>
      <c r="CH45" s="601"/>
      <c r="CI45" s="601"/>
      <c r="CJ45" s="601"/>
      <c r="CK45" s="601"/>
      <c r="CL45" s="601"/>
      <c r="CM45" s="601"/>
      <c r="CN45" s="601"/>
      <c r="CO45" s="601"/>
      <c r="CP45" s="601"/>
      <c r="CQ45" s="602"/>
      <c r="CR45" s="603">
        <v>310642</v>
      </c>
      <c r="CS45" s="604"/>
      <c r="CT45" s="604"/>
      <c r="CU45" s="604"/>
      <c r="CV45" s="604"/>
      <c r="CW45" s="604"/>
      <c r="CX45" s="604"/>
      <c r="CY45" s="605"/>
      <c r="CZ45" s="608">
        <v>10.7</v>
      </c>
      <c r="DA45" s="637"/>
      <c r="DB45" s="637"/>
      <c r="DC45" s="638"/>
      <c r="DD45" s="611">
        <v>102619</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352</v>
      </c>
      <c r="CG46" s="601"/>
      <c r="CH46" s="601"/>
      <c r="CI46" s="601"/>
      <c r="CJ46" s="601"/>
      <c r="CK46" s="601"/>
      <c r="CL46" s="601"/>
      <c r="CM46" s="601"/>
      <c r="CN46" s="601"/>
      <c r="CO46" s="601"/>
      <c r="CP46" s="601"/>
      <c r="CQ46" s="602"/>
      <c r="CR46" s="603">
        <v>193696</v>
      </c>
      <c r="CS46" s="606"/>
      <c r="CT46" s="606"/>
      <c r="CU46" s="606"/>
      <c r="CV46" s="606"/>
      <c r="CW46" s="606"/>
      <c r="CX46" s="606"/>
      <c r="CY46" s="607"/>
      <c r="CZ46" s="608">
        <v>6.7</v>
      </c>
      <c r="DA46" s="609"/>
      <c r="DB46" s="609"/>
      <c r="DC46" s="610"/>
      <c r="DD46" s="611">
        <v>136329</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353</v>
      </c>
      <c r="CG47" s="601"/>
      <c r="CH47" s="601"/>
      <c r="CI47" s="601"/>
      <c r="CJ47" s="601"/>
      <c r="CK47" s="601"/>
      <c r="CL47" s="601"/>
      <c r="CM47" s="601"/>
      <c r="CN47" s="601"/>
      <c r="CO47" s="601"/>
      <c r="CP47" s="601"/>
      <c r="CQ47" s="602"/>
      <c r="CR47" s="603">
        <v>8228</v>
      </c>
      <c r="CS47" s="604"/>
      <c r="CT47" s="604"/>
      <c r="CU47" s="604"/>
      <c r="CV47" s="604"/>
      <c r="CW47" s="604"/>
      <c r="CX47" s="604"/>
      <c r="CY47" s="605"/>
      <c r="CZ47" s="608">
        <v>0.3</v>
      </c>
      <c r="DA47" s="637"/>
      <c r="DB47" s="637"/>
      <c r="DC47" s="638"/>
      <c r="DD47" s="611">
        <v>8228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354</v>
      </c>
      <c r="CG48" s="601"/>
      <c r="CH48" s="601"/>
      <c r="CI48" s="601"/>
      <c r="CJ48" s="601"/>
      <c r="CK48" s="601"/>
      <c r="CL48" s="601"/>
      <c r="CM48" s="601"/>
      <c r="CN48" s="601"/>
      <c r="CO48" s="601"/>
      <c r="CP48" s="601"/>
      <c r="CQ48" s="602"/>
      <c r="CR48" s="603" t="s">
        <v>124</v>
      </c>
      <c r="CS48" s="606"/>
      <c r="CT48" s="606"/>
      <c r="CU48" s="606"/>
      <c r="CV48" s="606"/>
      <c r="CW48" s="606"/>
      <c r="CX48" s="606"/>
      <c r="CY48" s="607"/>
      <c r="CZ48" s="608" t="s">
        <v>124</v>
      </c>
      <c r="DA48" s="609"/>
      <c r="DB48" s="609"/>
      <c r="DC48" s="610"/>
      <c r="DD48" s="611" t="s">
        <v>124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355</v>
      </c>
      <c r="CE49" s="616"/>
      <c r="CF49" s="616"/>
      <c r="CG49" s="616"/>
      <c r="CH49" s="616"/>
      <c r="CI49" s="616"/>
      <c r="CJ49" s="616"/>
      <c r="CK49" s="616"/>
      <c r="CL49" s="616"/>
      <c r="CM49" s="616"/>
      <c r="CN49" s="616"/>
      <c r="CO49" s="616"/>
      <c r="CP49" s="616"/>
      <c r="CQ49" s="617"/>
      <c r="CR49" s="618">
        <v>2891617</v>
      </c>
      <c r="CS49" s="619"/>
      <c r="CT49" s="619"/>
      <c r="CU49" s="619"/>
      <c r="CV49" s="619"/>
      <c r="CW49" s="619"/>
      <c r="CX49" s="619"/>
      <c r="CY49" s="620"/>
      <c r="CZ49" s="621">
        <v>100</v>
      </c>
      <c r="DA49" s="622"/>
      <c r="DB49" s="622"/>
      <c r="DC49" s="623"/>
      <c r="DD49" s="624">
        <v>2079482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7Qke7HxQOGKTnNYThB9E1Bv21tSBHymJhSiKq9llGZkeaptZGwP20Q2NqH4q8JG1lGRomrntvE+fwpZonxWZ5g==" saltValue="rm3QgK2f6SwxpA6Nivp5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2" t="s">
        <v>357</v>
      </c>
      <c r="DK2" s="1143"/>
      <c r="DL2" s="1143"/>
      <c r="DM2" s="1143"/>
      <c r="DN2" s="1143"/>
      <c r="DO2" s="1144"/>
      <c r="DP2" s="229"/>
      <c r="DQ2" s="1142" t="s">
        <v>358</v>
      </c>
      <c r="DR2" s="1143"/>
      <c r="DS2" s="1143"/>
      <c r="DT2" s="1143"/>
      <c r="DU2" s="1143"/>
      <c r="DV2" s="1143"/>
      <c r="DW2" s="1143"/>
      <c r="DX2" s="1143"/>
      <c r="DY2" s="1143"/>
      <c r="DZ2" s="114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5" t="s">
        <v>359</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7" t="s">
        <v>361</v>
      </c>
      <c r="B5" s="1028"/>
      <c r="C5" s="1028"/>
      <c r="D5" s="1028"/>
      <c r="E5" s="1028"/>
      <c r="F5" s="1028"/>
      <c r="G5" s="1028"/>
      <c r="H5" s="1028"/>
      <c r="I5" s="1028"/>
      <c r="J5" s="1028"/>
      <c r="K5" s="1028"/>
      <c r="L5" s="1028"/>
      <c r="M5" s="1028"/>
      <c r="N5" s="1028"/>
      <c r="O5" s="1028"/>
      <c r="P5" s="1029"/>
      <c r="Q5" s="1033" t="s">
        <v>362</v>
      </c>
      <c r="R5" s="1034"/>
      <c r="S5" s="1034"/>
      <c r="T5" s="1034"/>
      <c r="U5" s="1035"/>
      <c r="V5" s="1033" t="s">
        <v>363</v>
      </c>
      <c r="W5" s="1034"/>
      <c r="X5" s="1034"/>
      <c r="Y5" s="1034"/>
      <c r="Z5" s="1035"/>
      <c r="AA5" s="1033" t="s">
        <v>364</v>
      </c>
      <c r="AB5" s="1034"/>
      <c r="AC5" s="1034"/>
      <c r="AD5" s="1034"/>
      <c r="AE5" s="1034"/>
      <c r="AF5" s="1145" t="s">
        <v>365</v>
      </c>
      <c r="AG5" s="1034"/>
      <c r="AH5" s="1034"/>
      <c r="AI5" s="1034"/>
      <c r="AJ5" s="1049"/>
      <c r="AK5" s="1034" t="s">
        <v>366</v>
      </c>
      <c r="AL5" s="1034"/>
      <c r="AM5" s="1034"/>
      <c r="AN5" s="1034"/>
      <c r="AO5" s="1035"/>
      <c r="AP5" s="1033" t="s">
        <v>367</v>
      </c>
      <c r="AQ5" s="1034"/>
      <c r="AR5" s="1034"/>
      <c r="AS5" s="1034"/>
      <c r="AT5" s="1035"/>
      <c r="AU5" s="1033" t="s">
        <v>368</v>
      </c>
      <c r="AV5" s="1034"/>
      <c r="AW5" s="1034"/>
      <c r="AX5" s="1034"/>
      <c r="AY5" s="1049"/>
      <c r="AZ5" s="236"/>
      <c r="BA5" s="236"/>
      <c r="BB5" s="236"/>
      <c r="BC5" s="236"/>
      <c r="BD5" s="236"/>
      <c r="BE5" s="237"/>
      <c r="BF5" s="237"/>
      <c r="BG5" s="237"/>
      <c r="BH5" s="237"/>
      <c r="BI5" s="237"/>
      <c r="BJ5" s="237"/>
      <c r="BK5" s="237"/>
      <c r="BL5" s="237"/>
      <c r="BM5" s="237"/>
      <c r="BN5" s="237"/>
      <c r="BO5" s="237"/>
      <c r="BP5" s="237"/>
      <c r="BQ5" s="1027" t="s">
        <v>369</v>
      </c>
      <c r="BR5" s="1028"/>
      <c r="BS5" s="1028"/>
      <c r="BT5" s="1028"/>
      <c r="BU5" s="1028"/>
      <c r="BV5" s="1028"/>
      <c r="BW5" s="1028"/>
      <c r="BX5" s="1028"/>
      <c r="BY5" s="1028"/>
      <c r="BZ5" s="1028"/>
      <c r="CA5" s="1028"/>
      <c r="CB5" s="1028"/>
      <c r="CC5" s="1028"/>
      <c r="CD5" s="1028"/>
      <c r="CE5" s="1028"/>
      <c r="CF5" s="1028"/>
      <c r="CG5" s="1029"/>
      <c r="CH5" s="1033" t="s">
        <v>370</v>
      </c>
      <c r="CI5" s="1034"/>
      <c r="CJ5" s="1034"/>
      <c r="CK5" s="1034"/>
      <c r="CL5" s="1035"/>
      <c r="CM5" s="1033" t="s">
        <v>371</v>
      </c>
      <c r="CN5" s="1034"/>
      <c r="CO5" s="1034"/>
      <c r="CP5" s="1034"/>
      <c r="CQ5" s="1035"/>
      <c r="CR5" s="1033" t="s">
        <v>372</v>
      </c>
      <c r="CS5" s="1034"/>
      <c r="CT5" s="1034"/>
      <c r="CU5" s="1034"/>
      <c r="CV5" s="1035"/>
      <c r="CW5" s="1033" t="s">
        <v>373</v>
      </c>
      <c r="CX5" s="1034"/>
      <c r="CY5" s="1034"/>
      <c r="CZ5" s="1034"/>
      <c r="DA5" s="1035"/>
      <c r="DB5" s="1033" t="s">
        <v>374</v>
      </c>
      <c r="DC5" s="1034"/>
      <c r="DD5" s="1034"/>
      <c r="DE5" s="1034"/>
      <c r="DF5" s="1035"/>
      <c r="DG5" s="1130" t="s">
        <v>375</v>
      </c>
      <c r="DH5" s="1131"/>
      <c r="DI5" s="1131"/>
      <c r="DJ5" s="1131"/>
      <c r="DK5" s="1132"/>
      <c r="DL5" s="1130" t="s">
        <v>376</v>
      </c>
      <c r="DM5" s="1131"/>
      <c r="DN5" s="1131"/>
      <c r="DO5" s="1131"/>
      <c r="DP5" s="1132"/>
      <c r="DQ5" s="1033" t="s">
        <v>377</v>
      </c>
      <c r="DR5" s="1034"/>
      <c r="DS5" s="1034"/>
      <c r="DT5" s="1034"/>
      <c r="DU5" s="1035"/>
      <c r="DV5" s="1033" t="s">
        <v>368</v>
      </c>
      <c r="DW5" s="1034"/>
      <c r="DX5" s="1034"/>
      <c r="DY5" s="1034"/>
      <c r="DZ5" s="1049"/>
      <c r="EA5" s="234"/>
    </row>
    <row r="6" spans="1:131" s="235"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32"/>
      <c r="BA6" s="232"/>
      <c r="BB6" s="232"/>
      <c r="BC6" s="232"/>
      <c r="BD6" s="232"/>
      <c r="BE6" s="233"/>
      <c r="BF6" s="233"/>
      <c r="BG6" s="233"/>
      <c r="BH6" s="233"/>
      <c r="BI6" s="233"/>
      <c r="BJ6" s="233"/>
      <c r="BK6" s="233"/>
      <c r="BL6" s="233"/>
      <c r="BM6" s="233"/>
      <c r="BN6" s="233"/>
      <c r="BO6" s="233"/>
      <c r="BP6" s="233"/>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34"/>
    </row>
    <row r="7" spans="1:131" s="235" customFormat="1" ht="26.25" customHeight="1" thickTop="1">
      <c r="A7" s="238">
        <v>1</v>
      </c>
      <c r="B7" s="1082" t="s">
        <v>378</v>
      </c>
      <c r="C7" s="1083"/>
      <c r="D7" s="1083"/>
      <c r="E7" s="1083"/>
      <c r="F7" s="1083"/>
      <c r="G7" s="1083"/>
      <c r="H7" s="1083"/>
      <c r="I7" s="1083"/>
      <c r="J7" s="1083"/>
      <c r="K7" s="1083"/>
      <c r="L7" s="1083"/>
      <c r="M7" s="1083"/>
      <c r="N7" s="1083"/>
      <c r="O7" s="1083"/>
      <c r="P7" s="1084"/>
      <c r="Q7" s="1136">
        <v>3135</v>
      </c>
      <c r="R7" s="1137"/>
      <c r="S7" s="1137"/>
      <c r="T7" s="1137"/>
      <c r="U7" s="1137"/>
      <c r="V7" s="1137">
        <v>2879</v>
      </c>
      <c r="W7" s="1137"/>
      <c r="X7" s="1137"/>
      <c r="Y7" s="1137"/>
      <c r="Z7" s="1137"/>
      <c r="AA7" s="1137">
        <v>256</v>
      </c>
      <c r="AB7" s="1137"/>
      <c r="AC7" s="1137"/>
      <c r="AD7" s="1137"/>
      <c r="AE7" s="1138"/>
      <c r="AF7" s="1139">
        <v>143</v>
      </c>
      <c r="AG7" s="1140"/>
      <c r="AH7" s="1140"/>
      <c r="AI7" s="1140"/>
      <c r="AJ7" s="1141"/>
      <c r="AK7" s="1123">
        <v>133</v>
      </c>
      <c r="AL7" s="1124"/>
      <c r="AM7" s="1124"/>
      <c r="AN7" s="1124"/>
      <c r="AO7" s="1124"/>
      <c r="AP7" s="1124">
        <v>2235</v>
      </c>
      <c r="AQ7" s="1124"/>
      <c r="AR7" s="1124"/>
      <c r="AS7" s="1124"/>
      <c r="AT7" s="1124"/>
      <c r="AU7" s="1125"/>
      <c r="AV7" s="1125"/>
      <c r="AW7" s="1125"/>
      <c r="AX7" s="1125"/>
      <c r="AY7" s="1126"/>
      <c r="AZ7" s="232"/>
      <c r="BA7" s="232"/>
      <c r="BB7" s="232"/>
      <c r="BC7" s="232"/>
      <c r="BD7" s="232"/>
      <c r="BE7" s="233"/>
      <c r="BF7" s="233"/>
      <c r="BG7" s="233"/>
      <c r="BH7" s="233"/>
      <c r="BI7" s="233"/>
      <c r="BJ7" s="233"/>
      <c r="BK7" s="233"/>
      <c r="BL7" s="233"/>
      <c r="BM7" s="233"/>
      <c r="BN7" s="233"/>
      <c r="BO7" s="233"/>
      <c r="BP7" s="233"/>
      <c r="BQ7" s="239">
        <v>1</v>
      </c>
      <c r="BR7" s="240"/>
      <c r="BS7" s="1127" t="s">
        <v>572</v>
      </c>
      <c r="BT7" s="1128"/>
      <c r="BU7" s="1128"/>
      <c r="BV7" s="1128"/>
      <c r="BW7" s="1128"/>
      <c r="BX7" s="1128"/>
      <c r="BY7" s="1128"/>
      <c r="BZ7" s="1128"/>
      <c r="CA7" s="1128"/>
      <c r="CB7" s="1128"/>
      <c r="CC7" s="1128"/>
      <c r="CD7" s="1128"/>
      <c r="CE7" s="1128"/>
      <c r="CF7" s="1128"/>
      <c r="CG7" s="1129"/>
      <c r="CH7" s="1120">
        <v>-12</v>
      </c>
      <c r="CI7" s="1121"/>
      <c r="CJ7" s="1121"/>
      <c r="CK7" s="1121"/>
      <c r="CL7" s="1122"/>
      <c r="CM7" s="1120">
        <v>117</v>
      </c>
      <c r="CN7" s="1121"/>
      <c r="CO7" s="1121"/>
      <c r="CP7" s="1121"/>
      <c r="CQ7" s="1122"/>
      <c r="CR7" s="1120">
        <v>30</v>
      </c>
      <c r="CS7" s="1121"/>
      <c r="CT7" s="1121"/>
      <c r="CU7" s="1121"/>
      <c r="CV7" s="1122"/>
      <c r="CW7" s="1120">
        <v>15</v>
      </c>
      <c r="CX7" s="1121"/>
      <c r="CY7" s="1121"/>
      <c r="CZ7" s="1121"/>
      <c r="DA7" s="1122"/>
      <c r="DB7" s="1120" t="s">
        <v>575</v>
      </c>
      <c r="DC7" s="1121"/>
      <c r="DD7" s="1121"/>
      <c r="DE7" s="1121"/>
      <c r="DF7" s="1122"/>
      <c r="DG7" s="1120" t="s">
        <v>575</v>
      </c>
      <c r="DH7" s="1121"/>
      <c r="DI7" s="1121"/>
      <c r="DJ7" s="1121"/>
      <c r="DK7" s="1122"/>
      <c r="DL7" s="1120" t="s">
        <v>575</v>
      </c>
      <c r="DM7" s="1121"/>
      <c r="DN7" s="1121"/>
      <c r="DO7" s="1121"/>
      <c r="DP7" s="1122"/>
      <c r="DQ7" s="1120" t="s">
        <v>575</v>
      </c>
      <c r="DR7" s="1121"/>
      <c r="DS7" s="1121"/>
      <c r="DT7" s="1121"/>
      <c r="DU7" s="1122"/>
      <c r="DV7" s="1147"/>
      <c r="DW7" s="1148"/>
      <c r="DX7" s="1148"/>
      <c r="DY7" s="1148"/>
      <c r="DZ7" s="1149"/>
      <c r="EA7" s="234"/>
    </row>
    <row r="8" spans="1:131" s="235" customFormat="1" ht="26.25" customHeight="1">
      <c r="A8" s="241">
        <v>2</v>
      </c>
      <c r="B8" s="1069" t="s">
        <v>379</v>
      </c>
      <c r="C8" s="1070"/>
      <c r="D8" s="1070"/>
      <c r="E8" s="1070"/>
      <c r="F8" s="1070"/>
      <c r="G8" s="1070"/>
      <c r="H8" s="1070"/>
      <c r="I8" s="1070"/>
      <c r="J8" s="1070"/>
      <c r="K8" s="1070"/>
      <c r="L8" s="1070"/>
      <c r="M8" s="1070"/>
      <c r="N8" s="1070"/>
      <c r="O8" s="1070"/>
      <c r="P8" s="1071"/>
      <c r="Q8" s="1075">
        <v>13</v>
      </c>
      <c r="R8" s="1076"/>
      <c r="S8" s="1076"/>
      <c r="T8" s="1076"/>
      <c r="U8" s="1076"/>
      <c r="V8" s="1076">
        <v>13</v>
      </c>
      <c r="W8" s="1076"/>
      <c r="X8" s="1076"/>
      <c r="Y8" s="1076"/>
      <c r="Z8" s="1076"/>
      <c r="AA8" s="1076">
        <v>0</v>
      </c>
      <c r="AB8" s="1076"/>
      <c r="AC8" s="1076"/>
      <c r="AD8" s="1076"/>
      <c r="AE8" s="1077"/>
      <c r="AF8" s="1051">
        <v>0</v>
      </c>
      <c r="AG8" s="1052"/>
      <c r="AH8" s="1052"/>
      <c r="AI8" s="1052"/>
      <c r="AJ8" s="1053"/>
      <c r="AK8" s="1118">
        <v>9</v>
      </c>
      <c r="AL8" s="1119"/>
      <c r="AM8" s="1119"/>
      <c r="AN8" s="1119"/>
      <c r="AO8" s="1119"/>
      <c r="AP8" s="1119" t="s">
        <v>567</v>
      </c>
      <c r="AQ8" s="1119"/>
      <c r="AR8" s="1119"/>
      <c r="AS8" s="1119"/>
      <c r="AT8" s="1119"/>
      <c r="AU8" s="1116"/>
      <c r="AV8" s="1116"/>
      <c r="AW8" s="1116"/>
      <c r="AX8" s="1116"/>
      <c r="AY8" s="1117"/>
      <c r="AZ8" s="232"/>
      <c r="BA8" s="232"/>
      <c r="BB8" s="232"/>
      <c r="BC8" s="232"/>
      <c r="BD8" s="232"/>
      <c r="BE8" s="233"/>
      <c r="BF8" s="233"/>
      <c r="BG8" s="233"/>
      <c r="BH8" s="233"/>
      <c r="BI8" s="233"/>
      <c r="BJ8" s="233"/>
      <c r="BK8" s="233"/>
      <c r="BL8" s="233"/>
      <c r="BM8" s="233"/>
      <c r="BN8" s="233"/>
      <c r="BO8" s="233"/>
      <c r="BP8" s="233"/>
      <c r="BQ8" s="242">
        <v>2</v>
      </c>
      <c r="BR8" s="243"/>
      <c r="BS8" s="1046"/>
      <c r="BT8" s="1047"/>
      <c r="BU8" s="1047"/>
      <c r="BV8" s="1047"/>
      <c r="BW8" s="1047"/>
      <c r="BX8" s="1047"/>
      <c r="BY8" s="1047"/>
      <c r="BZ8" s="1047"/>
      <c r="CA8" s="1047"/>
      <c r="CB8" s="1047"/>
      <c r="CC8" s="1047"/>
      <c r="CD8" s="1047"/>
      <c r="CE8" s="1047"/>
      <c r="CF8" s="1047"/>
      <c r="CG8" s="1048"/>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34"/>
    </row>
    <row r="9" spans="1:131" s="235" customFormat="1" ht="26.25" customHeight="1">
      <c r="A9" s="241">
        <v>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1"/>
      <c r="AG9" s="1052"/>
      <c r="AH9" s="1052"/>
      <c r="AI9" s="1052"/>
      <c r="AJ9" s="1053"/>
      <c r="AK9" s="1118"/>
      <c r="AL9" s="1119"/>
      <c r="AM9" s="1119"/>
      <c r="AN9" s="1119"/>
      <c r="AO9" s="1119"/>
      <c r="AP9" s="1119"/>
      <c r="AQ9" s="1119"/>
      <c r="AR9" s="1119"/>
      <c r="AS9" s="1119"/>
      <c r="AT9" s="1119"/>
      <c r="AU9" s="1116"/>
      <c r="AV9" s="1116"/>
      <c r="AW9" s="1116"/>
      <c r="AX9" s="1116"/>
      <c r="AY9" s="1117"/>
      <c r="AZ9" s="232"/>
      <c r="BA9" s="232"/>
      <c r="BB9" s="232"/>
      <c r="BC9" s="232"/>
      <c r="BD9" s="232"/>
      <c r="BE9" s="233"/>
      <c r="BF9" s="233"/>
      <c r="BG9" s="233"/>
      <c r="BH9" s="233"/>
      <c r="BI9" s="233"/>
      <c r="BJ9" s="233"/>
      <c r="BK9" s="233"/>
      <c r="BL9" s="233"/>
      <c r="BM9" s="233"/>
      <c r="BN9" s="233"/>
      <c r="BO9" s="233"/>
      <c r="BP9" s="233"/>
      <c r="BQ9" s="242">
        <v>3</v>
      </c>
      <c r="BR9" s="243"/>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34"/>
    </row>
    <row r="10" spans="1:131" s="235" customFormat="1" ht="26.25" customHeight="1">
      <c r="A10" s="241">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32"/>
      <c r="BA10" s="232"/>
      <c r="BB10" s="232"/>
      <c r="BC10" s="232"/>
      <c r="BD10" s="232"/>
      <c r="BE10" s="233"/>
      <c r="BF10" s="233"/>
      <c r="BG10" s="233"/>
      <c r="BH10" s="233"/>
      <c r="BI10" s="233"/>
      <c r="BJ10" s="233"/>
      <c r="BK10" s="233"/>
      <c r="BL10" s="233"/>
      <c r="BM10" s="233"/>
      <c r="BN10" s="233"/>
      <c r="BO10" s="233"/>
      <c r="BP10" s="233"/>
      <c r="BQ10" s="242">
        <v>4</v>
      </c>
      <c r="BR10" s="243"/>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34"/>
    </row>
    <row r="11" spans="1:131" s="235" customFormat="1" ht="26.25" customHeight="1">
      <c r="A11" s="241">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32"/>
      <c r="BA11" s="232"/>
      <c r="BB11" s="232"/>
      <c r="BC11" s="232"/>
      <c r="BD11" s="232"/>
      <c r="BE11" s="233"/>
      <c r="BF11" s="233"/>
      <c r="BG11" s="233"/>
      <c r="BH11" s="233"/>
      <c r="BI11" s="233"/>
      <c r="BJ11" s="233"/>
      <c r="BK11" s="233"/>
      <c r="BL11" s="233"/>
      <c r="BM11" s="233"/>
      <c r="BN11" s="233"/>
      <c r="BO11" s="233"/>
      <c r="BP11" s="233"/>
      <c r="BQ11" s="242">
        <v>5</v>
      </c>
      <c r="BR11" s="243"/>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34"/>
    </row>
    <row r="12" spans="1:131" s="235" customFormat="1" ht="26.25" customHeight="1">
      <c r="A12" s="241">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32"/>
      <c r="BA12" s="232"/>
      <c r="BB12" s="232"/>
      <c r="BC12" s="232"/>
      <c r="BD12" s="232"/>
      <c r="BE12" s="233"/>
      <c r="BF12" s="233"/>
      <c r="BG12" s="233"/>
      <c r="BH12" s="233"/>
      <c r="BI12" s="233"/>
      <c r="BJ12" s="233"/>
      <c r="BK12" s="233"/>
      <c r="BL12" s="233"/>
      <c r="BM12" s="233"/>
      <c r="BN12" s="233"/>
      <c r="BO12" s="233"/>
      <c r="BP12" s="233"/>
      <c r="BQ12" s="242">
        <v>6</v>
      </c>
      <c r="BR12" s="243"/>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34"/>
    </row>
    <row r="13" spans="1:131" s="235" customFormat="1" ht="26.25" customHeight="1">
      <c r="A13" s="241">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32"/>
      <c r="BA13" s="232"/>
      <c r="BB13" s="232"/>
      <c r="BC13" s="232"/>
      <c r="BD13" s="232"/>
      <c r="BE13" s="233"/>
      <c r="BF13" s="233"/>
      <c r="BG13" s="233"/>
      <c r="BH13" s="233"/>
      <c r="BI13" s="233"/>
      <c r="BJ13" s="233"/>
      <c r="BK13" s="233"/>
      <c r="BL13" s="233"/>
      <c r="BM13" s="233"/>
      <c r="BN13" s="233"/>
      <c r="BO13" s="233"/>
      <c r="BP13" s="233"/>
      <c r="BQ13" s="242">
        <v>7</v>
      </c>
      <c r="BR13" s="243"/>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34"/>
    </row>
    <row r="14" spans="1:131" s="235" customFormat="1" ht="26.25" customHeight="1">
      <c r="A14" s="241">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32"/>
      <c r="BA14" s="232"/>
      <c r="BB14" s="232"/>
      <c r="BC14" s="232"/>
      <c r="BD14" s="232"/>
      <c r="BE14" s="233"/>
      <c r="BF14" s="233"/>
      <c r="BG14" s="233"/>
      <c r="BH14" s="233"/>
      <c r="BI14" s="233"/>
      <c r="BJ14" s="233"/>
      <c r="BK14" s="233"/>
      <c r="BL14" s="233"/>
      <c r="BM14" s="233"/>
      <c r="BN14" s="233"/>
      <c r="BO14" s="233"/>
      <c r="BP14" s="233"/>
      <c r="BQ14" s="242">
        <v>8</v>
      </c>
      <c r="BR14" s="243"/>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34"/>
    </row>
    <row r="15" spans="1:131" s="235" customFormat="1" ht="26.25" customHeight="1">
      <c r="A15" s="241">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32"/>
      <c r="BA15" s="232"/>
      <c r="BB15" s="232"/>
      <c r="BC15" s="232"/>
      <c r="BD15" s="232"/>
      <c r="BE15" s="233"/>
      <c r="BF15" s="233"/>
      <c r="BG15" s="233"/>
      <c r="BH15" s="233"/>
      <c r="BI15" s="233"/>
      <c r="BJ15" s="233"/>
      <c r="BK15" s="233"/>
      <c r="BL15" s="233"/>
      <c r="BM15" s="233"/>
      <c r="BN15" s="233"/>
      <c r="BO15" s="233"/>
      <c r="BP15" s="233"/>
      <c r="BQ15" s="242">
        <v>9</v>
      </c>
      <c r="BR15" s="243"/>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34"/>
    </row>
    <row r="16" spans="1:131" s="235" customFormat="1" ht="26.25" customHeight="1">
      <c r="A16" s="241">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32"/>
      <c r="BA16" s="232"/>
      <c r="BB16" s="232"/>
      <c r="BC16" s="232"/>
      <c r="BD16" s="232"/>
      <c r="BE16" s="233"/>
      <c r="BF16" s="233"/>
      <c r="BG16" s="233"/>
      <c r="BH16" s="233"/>
      <c r="BI16" s="233"/>
      <c r="BJ16" s="233"/>
      <c r="BK16" s="233"/>
      <c r="BL16" s="233"/>
      <c r="BM16" s="233"/>
      <c r="BN16" s="233"/>
      <c r="BO16" s="233"/>
      <c r="BP16" s="233"/>
      <c r="BQ16" s="242">
        <v>10</v>
      </c>
      <c r="BR16" s="243"/>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34"/>
    </row>
    <row r="17" spans="1:131" s="235" customFormat="1" ht="26.25" customHeight="1">
      <c r="A17" s="241">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32"/>
      <c r="BA17" s="232"/>
      <c r="BB17" s="232"/>
      <c r="BC17" s="232"/>
      <c r="BD17" s="232"/>
      <c r="BE17" s="233"/>
      <c r="BF17" s="233"/>
      <c r="BG17" s="233"/>
      <c r="BH17" s="233"/>
      <c r="BI17" s="233"/>
      <c r="BJ17" s="233"/>
      <c r="BK17" s="233"/>
      <c r="BL17" s="233"/>
      <c r="BM17" s="233"/>
      <c r="BN17" s="233"/>
      <c r="BO17" s="233"/>
      <c r="BP17" s="233"/>
      <c r="BQ17" s="242">
        <v>11</v>
      </c>
      <c r="BR17" s="243"/>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34"/>
    </row>
    <row r="18" spans="1:131" s="235" customFormat="1" ht="26.25" customHeight="1">
      <c r="A18" s="241">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32"/>
      <c r="BA18" s="232"/>
      <c r="BB18" s="232"/>
      <c r="BC18" s="232"/>
      <c r="BD18" s="232"/>
      <c r="BE18" s="233"/>
      <c r="BF18" s="233"/>
      <c r="BG18" s="233"/>
      <c r="BH18" s="233"/>
      <c r="BI18" s="233"/>
      <c r="BJ18" s="233"/>
      <c r="BK18" s="233"/>
      <c r="BL18" s="233"/>
      <c r="BM18" s="233"/>
      <c r="BN18" s="233"/>
      <c r="BO18" s="233"/>
      <c r="BP18" s="233"/>
      <c r="BQ18" s="242">
        <v>12</v>
      </c>
      <c r="BR18" s="243"/>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34"/>
    </row>
    <row r="19" spans="1:131" s="235" customFormat="1" ht="26.25" customHeight="1">
      <c r="A19" s="241">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32"/>
      <c r="BA19" s="232"/>
      <c r="BB19" s="232"/>
      <c r="BC19" s="232"/>
      <c r="BD19" s="232"/>
      <c r="BE19" s="233"/>
      <c r="BF19" s="233"/>
      <c r="BG19" s="233"/>
      <c r="BH19" s="233"/>
      <c r="BI19" s="233"/>
      <c r="BJ19" s="233"/>
      <c r="BK19" s="233"/>
      <c r="BL19" s="233"/>
      <c r="BM19" s="233"/>
      <c r="BN19" s="233"/>
      <c r="BO19" s="233"/>
      <c r="BP19" s="233"/>
      <c r="BQ19" s="242">
        <v>13</v>
      </c>
      <c r="BR19" s="243"/>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34"/>
    </row>
    <row r="20" spans="1:131" s="235" customFormat="1" ht="26.25" customHeight="1">
      <c r="A20" s="241">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32"/>
      <c r="BA20" s="232"/>
      <c r="BB20" s="232"/>
      <c r="BC20" s="232"/>
      <c r="BD20" s="232"/>
      <c r="BE20" s="233"/>
      <c r="BF20" s="233"/>
      <c r="BG20" s="233"/>
      <c r="BH20" s="233"/>
      <c r="BI20" s="233"/>
      <c r="BJ20" s="233"/>
      <c r="BK20" s="233"/>
      <c r="BL20" s="233"/>
      <c r="BM20" s="233"/>
      <c r="BN20" s="233"/>
      <c r="BO20" s="233"/>
      <c r="BP20" s="233"/>
      <c r="BQ20" s="242">
        <v>14</v>
      </c>
      <c r="BR20" s="243"/>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34"/>
    </row>
    <row r="21" spans="1:131" s="235" customFormat="1" ht="26.25" customHeight="1" thickBot="1">
      <c r="A21" s="241">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32"/>
      <c r="BA21" s="232"/>
      <c r="BB21" s="232"/>
      <c r="BC21" s="232"/>
      <c r="BD21" s="232"/>
      <c r="BE21" s="233"/>
      <c r="BF21" s="233"/>
      <c r="BG21" s="233"/>
      <c r="BH21" s="233"/>
      <c r="BI21" s="233"/>
      <c r="BJ21" s="233"/>
      <c r="BK21" s="233"/>
      <c r="BL21" s="233"/>
      <c r="BM21" s="233"/>
      <c r="BN21" s="233"/>
      <c r="BO21" s="233"/>
      <c r="BP21" s="233"/>
      <c r="BQ21" s="242">
        <v>15</v>
      </c>
      <c r="BR21" s="243"/>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34"/>
    </row>
    <row r="22" spans="1:131" s="235" customFormat="1" ht="26.25" customHeight="1">
      <c r="A22" s="241">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380</v>
      </c>
      <c r="BA22" s="1067"/>
      <c r="BB22" s="1067"/>
      <c r="BC22" s="1067"/>
      <c r="BD22" s="1068"/>
      <c r="BE22" s="233"/>
      <c r="BF22" s="233"/>
      <c r="BG22" s="233"/>
      <c r="BH22" s="233"/>
      <c r="BI22" s="233"/>
      <c r="BJ22" s="233"/>
      <c r="BK22" s="233"/>
      <c r="BL22" s="233"/>
      <c r="BM22" s="233"/>
      <c r="BN22" s="233"/>
      <c r="BO22" s="233"/>
      <c r="BP22" s="233"/>
      <c r="BQ22" s="242">
        <v>16</v>
      </c>
      <c r="BR22" s="243"/>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34"/>
    </row>
    <row r="23" spans="1:131" s="235" customFormat="1" ht="26.25" customHeight="1" thickBot="1">
      <c r="A23" s="244" t="s">
        <v>381</v>
      </c>
      <c r="B23" s="975" t="s">
        <v>382</v>
      </c>
      <c r="C23" s="976"/>
      <c r="D23" s="976"/>
      <c r="E23" s="976"/>
      <c r="F23" s="976"/>
      <c r="G23" s="976"/>
      <c r="H23" s="976"/>
      <c r="I23" s="976"/>
      <c r="J23" s="976"/>
      <c r="K23" s="976"/>
      <c r="L23" s="976"/>
      <c r="M23" s="976"/>
      <c r="N23" s="976"/>
      <c r="O23" s="976"/>
      <c r="P23" s="977"/>
      <c r="Q23" s="1100">
        <v>3148</v>
      </c>
      <c r="R23" s="1101"/>
      <c r="S23" s="1101"/>
      <c r="T23" s="1101"/>
      <c r="U23" s="1101"/>
      <c r="V23" s="1101">
        <v>2892</v>
      </c>
      <c r="W23" s="1101"/>
      <c r="X23" s="1101"/>
      <c r="Y23" s="1101"/>
      <c r="Z23" s="1101"/>
      <c r="AA23" s="1101">
        <v>256</v>
      </c>
      <c r="AB23" s="1101"/>
      <c r="AC23" s="1101"/>
      <c r="AD23" s="1101"/>
      <c r="AE23" s="1102"/>
      <c r="AF23" s="1103">
        <v>143</v>
      </c>
      <c r="AG23" s="1101"/>
      <c r="AH23" s="1101"/>
      <c r="AI23" s="1101"/>
      <c r="AJ23" s="1104"/>
      <c r="AK23" s="1105"/>
      <c r="AL23" s="1106"/>
      <c r="AM23" s="1106"/>
      <c r="AN23" s="1106"/>
      <c r="AO23" s="1106"/>
      <c r="AP23" s="1101">
        <v>2235</v>
      </c>
      <c r="AQ23" s="1101"/>
      <c r="AR23" s="1101"/>
      <c r="AS23" s="1101"/>
      <c r="AT23" s="1101"/>
      <c r="AU23" s="1107"/>
      <c r="AV23" s="1107"/>
      <c r="AW23" s="1107"/>
      <c r="AX23" s="1107"/>
      <c r="AY23" s="1108"/>
      <c r="AZ23" s="1097" t="s">
        <v>383</v>
      </c>
      <c r="BA23" s="1098"/>
      <c r="BB23" s="1098"/>
      <c r="BC23" s="1098"/>
      <c r="BD23" s="1099"/>
      <c r="BE23" s="233"/>
      <c r="BF23" s="233"/>
      <c r="BG23" s="233"/>
      <c r="BH23" s="233"/>
      <c r="BI23" s="233"/>
      <c r="BJ23" s="233"/>
      <c r="BK23" s="233"/>
      <c r="BL23" s="233"/>
      <c r="BM23" s="233"/>
      <c r="BN23" s="233"/>
      <c r="BO23" s="233"/>
      <c r="BP23" s="233"/>
      <c r="BQ23" s="242">
        <v>17</v>
      </c>
      <c r="BR23" s="243"/>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34"/>
    </row>
    <row r="24" spans="1:131" s="235" customFormat="1" ht="26.25" customHeight="1">
      <c r="A24" s="1096" t="s">
        <v>384</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32"/>
      <c r="BA24" s="232"/>
      <c r="BB24" s="232"/>
      <c r="BC24" s="232"/>
      <c r="BD24" s="232"/>
      <c r="BE24" s="233"/>
      <c r="BF24" s="233"/>
      <c r="BG24" s="233"/>
      <c r="BH24" s="233"/>
      <c r="BI24" s="233"/>
      <c r="BJ24" s="233"/>
      <c r="BK24" s="233"/>
      <c r="BL24" s="233"/>
      <c r="BM24" s="233"/>
      <c r="BN24" s="233"/>
      <c r="BO24" s="233"/>
      <c r="BP24" s="233"/>
      <c r="BQ24" s="242">
        <v>18</v>
      </c>
      <c r="BR24" s="243"/>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34"/>
    </row>
    <row r="25" spans="1:131" s="227" customFormat="1" ht="26.25" customHeight="1" thickBot="1">
      <c r="A25" s="1095" t="s">
        <v>385</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32"/>
      <c r="BK25" s="232"/>
      <c r="BL25" s="232"/>
      <c r="BM25" s="232"/>
      <c r="BN25" s="232"/>
      <c r="BO25" s="245"/>
      <c r="BP25" s="245"/>
      <c r="BQ25" s="242">
        <v>19</v>
      </c>
      <c r="BR25" s="243"/>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6"/>
    </row>
    <row r="26" spans="1:131" s="227" customFormat="1" ht="26.25" customHeight="1">
      <c r="A26" s="1027" t="s">
        <v>361</v>
      </c>
      <c r="B26" s="1028"/>
      <c r="C26" s="1028"/>
      <c r="D26" s="1028"/>
      <c r="E26" s="1028"/>
      <c r="F26" s="1028"/>
      <c r="G26" s="1028"/>
      <c r="H26" s="1028"/>
      <c r="I26" s="1028"/>
      <c r="J26" s="1028"/>
      <c r="K26" s="1028"/>
      <c r="L26" s="1028"/>
      <c r="M26" s="1028"/>
      <c r="N26" s="1028"/>
      <c r="O26" s="1028"/>
      <c r="P26" s="1029"/>
      <c r="Q26" s="1033" t="s">
        <v>386</v>
      </c>
      <c r="R26" s="1034"/>
      <c r="S26" s="1034"/>
      <c r="T26" s="1034"/>
      <c r="U26" s="1035"/>
      <c r="V26" s="1033" t="s">
        <v>387</v>
      </c>
      <c r="W26" s="1034"/>
      <c r="X26" s="1034"/>
      <c r="Y26" s="1034"/>
      <c r="Z26" s="1035"/>
      <c r="AA26" s="1033" t="s">
        <v>388</v>
      </c>
      <c r="AB26" s="1034"/>
      <c r="AC26" s="1034"/>
      <c r="AD26" s="1034"/>
      <c r="AE26" s="1034"/>
      <c r="AF26" s="1091" t="s">
        <v>389</v>
      </c>
      <c r="AG26" s="1040"/>
      <c r="AH26" s="1040"/>
      <c r="AI26" s="1040"/>
      <c r="AJ26" s="1092"/>
      <c r="AK26" s="1034" t="s">
        <v>390</v>
      </c>
      <c r="AL26" s="1034"/>
      <c r="AM26" s="1034"/>
      <c r="AN26" s="1034"/>
      <c r="AO26" s="1035"/>
      <c r="AP26" s="1033" t="s">
        <v>391</v>
      </c>
      <c r="AQ26" s="1034"/>
      <c r="AR26" s="1034"/>
      <c r="AS26" s="1034"/>
      <c r="AT26" s="1035"/>
      <c r="AU26" s="1033" t="s">
        <v>392</v>
      </c>
      <c r="AV26" s="1034"/>
      <c r="AW26" s="1034"/>
      <c r="AX26" s="1034"/>
      <c r="AY26" s="1035"/>
      <c r="AZ26" s="1033" t="s">
        <v>393</v>
      </c>
      <c r="BA26" s="1034"/>
      <c r="BB26" s="1034"/>
      <c r="BC26" s="1034"/>
      <c r="BD26" s="1035"/>
      <c r="BE26" s="1033" t="s">
        <v>368</v>
      </c>
      <c r="BF26" s="1034"/>
      <c r="BG26" s="1034"/>
      <c r="BH26" s="1034"/>
      <c r="BI26" s="1049"/>
      <c r="BJ26" s="232"/>
      <c r="BK26" s="232"/>
      <c r="BL26" s="232"/>
      <c r="BM26" s="232"/>
      <c r="BN26" s="232"/>
      <c r="BO26" s="245"/>
      <c r="BP26" s="245"/>
      <c r="BQ26" s="242">
        <v>20</v>
      </c>
      <c r="BR26" s="243"/>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6"/>
    </row>
    <row r="27" spans="1:131" s="227"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32"/>
      <c r="BK27" s="232"/>
      <c r="BL27" s="232"/>
      <c r="BM27" s="232"/>
      <c r="BN27" s="232"/>
      <c r="BO27" s="245"/>
      <c r="BP27" s="245"/>
      <c r="BQ27" s="242">
        <v>21</v>
      </c>
      <c r="BR27" s="243"/>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6"/>
    </row>
    <row r="28" spans="1:131" s="227" customFormat="1" ht="26.25" customHeight="1" thickTop="1">
      <c r="A28" s="246">
        <v>1</v>
      </c>
      <c r="B28" s="1082" t="s">
        <v>394</v>
      </c>
      <c r="C28" s="1083"/>
      <c r="D28" s="1083"/>
      <c r="E28" s="1083"/>
      <c r="F28" s="1083"/>
      <c r="G28" s="1083"/>
      <c r="H28" s="1083"/>
      <c r="I28" s="1083"/>
      <c r="J28" s="1083"/>
      <c r="K28" s="1083"/>
      <c r="L28" s="1083"/>
      <c r="M28" s="1083"/>
      <c r="N28" s="1083"/>
      <c r="O28" s="1083"/>
      <c r="P28" s="1084"/>
      <c r="Q28" s="1085">
        <v>1216</v>
      </c>
      <c r="R28" s="1086"/>
      <c r="S28" s="1086"/>
      <c r="T28" s="1086"/>
      <c r="U28" s="1086"/>
      <c r="V28" s="1086">
        <v>944</v>
      </c>
      <c r="W28" s="1086"/>
      <c r="X28" s="1086"/>
      <c r="Y28" s="1086"/>
      <c r="Z28" s="1086"/>
      <c r="AA28" s="1086">
        <v>272</v>
      </c>
      <c r="AB28" s="1086"/>
      <c r="AC28" s="1086"/>
      <c r="AD28" s="1086"/>
      <c r="AE28" s="1087"/>
      <c r="AF28" s="1088">
        <v>272</v>
      </c>
      <c r="AG28" s="1086"/>
      <c r="AH28" s="1086"/>
      <c r="AI28" s="1086"/>
      <c r="AJ28" s="1089"/>
      <c r="AK28" s="1090">
        <v>74</v>
      </c>
      <c r="AL28" s="1078"/>
      <c r="AM28" s="1078"/>
      <c r="AN28" s="1078"/>
      <c r="AO28" s="1078"/>
      <c r="AP28" s="1078" t="s">
        <v>502</v>
      </c>
      <c r="AQ28" s="1078"/>
      <c r="AR28" s="1078"/>
      <c r="AS28" s="1078"/>
      <c r="AT28" s="1078"/>
      <c r="AU28" s="1078" t="s">
        <v>502</v>
      </c>
      <c r="AV28" s="1078"/>
      <c r="AW28" s="1078"/>
      <c r="AX28" s="1078"/>
      <c r="AY28" s="1078"/>
      <c r="AZ28" s="1079" t="s">
        <v>502</v>
      </c>
      <c r="BA28" s="1079"/>
      <c r="BB28" s="1079"/>
      <c r="BC28" s="1079"/>
      <c r="BD28" s="1079"/>
      <c r="BE28" s="1080"/>
      <c r="BF28" s="1080"/>
      <c r="BG28" s="1080"/>
      <c r="BH28" s="1080"/>
      <c r="BI28" s="1081"/>
      <c r="BJ28" s="232"/>
      <c r="BK28" s="232"/>
      <c r="BL28" s="232"/>
      <c r="BM28" s="232"/>
      <c r="BN28" s="232"/>
      <c r="BO28" s="245"/>
      <c r="BP28" s="245"/>
      <c r="BQ28" s="242">
        <v>22</v>
      </c>
      <c r="BR28" s="243"/>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6"/>
    </row>
    <row r="29" spans="1:131" s="227" customFormat="1" ht="26.25" customHeight="1">
      <c r="A29" s="246">
        <v>2</v>
      </c>
      <c r="B29" s="1069" t="s">
        <v>395</v>
      </c>
      <c r="C29" s="1070"/>
      <c r="D29" s="1070"/>
      <c r="E29" s="1070"/>
      <c r="F29" s="1070"/>
      <c r="G29" s="1070"/>
      <c r="H29" s="1070"/>
      <c r="I29" s="1070"/>
      <c r="J29" s="1070"/>
      <c r="K29" s="1070"/>
      <c r="L29" s="1070"/>
      <c r="M29" s="1070"/>
      <c r="N29" s="1070"/>
      <c r="O29" s="1070"/>
      <c r="P29" s="1071"/>
      <c r="Q29" s="1075">
        <v>782</v>
      </c>
      <c r="R29" s="1076"/>
      <c r="S29" s="1076"/>
      <c r="T29" s="1076"/>
      <c r="U29" s="1076"/>
      <c r="V29" s="1076">
        <v>696</v>
      </c>
      <c r="W29" s="1076"/>
      <c r="X29" s="1076"/>
      <c r="Y29" s="1076"/>
      <c r="Z29" s="1076"/>
      <c r="AA29" s="1076">
        <v>86</v>
      </c>
      <c r="AB29" s="1076"/>
      <c r="AC29" s="1076"/>
      <c r="AD29" s="1076"/>
      <c r="AE29" s="1077"/>
      <c r="AF29" s="1051">
        <v>86</v>
      </c>
      <c r="AG29" s="1052"/>
      <c r="AH29" s="1052"/>
      <c r="AI29" s="1052"/>
      <c r="AJ29" s="1053"/>
      <c r="AK29" s="1011">
        <v>108</v>
      </c>
      <c r="AL29" s="1002"/>
      <c r="AM29" s="1002"/>
      <c r="AN29" s="1002"/>
      <c r="AO29" s="1002"/>
      <c r="AP29" s="1002" t="s">
        <v>502</v>
      </c>
      <c r="AQ29" s="1002"/>
      <c r="AR29" s="1002"/>
      <c r="AS29" s="1002"/>
      <c r="AT29" s="1002"/>
      <c r="AU29" s="1002" t="s">
        <v>502</v>
      </c>
      <c r="AV29" s="1002"/>
      <c r="AW29" s="1002"/>
      <c r="AX29" s="1002"/>
      <c r="AY29" s="1002"/>
      <c r="AZ29" s="1074" t="s">
        <v>502</v>
      </c>
      <c r="BA29" s="1074"/>
      <c r="BB29" s="1074"/>
      <c r="BC29" s="1074"/>
      <c r="BD29" s="1074"/>
      <c r="BE29" s="1064"/>
      <c r="BF29" s="1064"/>
      <c r="BG29" s="1064"/>
      <c r="BH29" s="1064"/>
      <c r="BI29" s="1065"/>
      <c r="BJ29" s="232"/>
      <c r="BK29" s="232"/>
      <c r="BL29" s="232"/>
      <c r="BM29" s="232"/>
      <c r="BN29" s="232"/>
      <c r="BO29" s="245"/>
      <c r="BP29" s="245"/>
      <c r="BQ29" s="242">
        <v>23</v>
      </c>
      <c r="BR29" s="243"/>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6"/>
    </row>
    <row r="30" spans="1:131" s="227" customFormat="1" ht="26.25" customHeight="1">
      <c r="A30" s="246">
        <v>3</v>
      </c>
      <c r="B30" s="1069" t="s">
        <v>396</v>
      </c>
      <c r="C30" s="1070"/>
      <c r="D30" s="1070"/>
      <c r="E30" s="1070"/>
      <c r="F30" s="1070"/>
      <c r="G30" s="1070"/>
      <c r="H30" s="1070"/>
      <c r="I30" s="1070"/>
      <c r="J30" s="1070"/>
      <c r="K30" s="1070"/>
      <c r="L30" s="1070"/>
      <c r="M30" s="1070"/>
      <c r="N30" s="1070"/>
      <c r="O30" s="1070"/>
      <c r="P30" s="1071"/>
      <c r="Q30" s="1075">
        <v>77</v>
      </c>
      <c r="R30" s="1076"/>
      <c r="S30" s="1076"/>
      <c r="T30" s="1076"/>
      <c r="U30" s="1076"/>
      <c r="V30" s="1076">
        <v>75</v>
      </c>
      <c r="W30" s="1076"/>
      <c r="X30" s="1076"/>
      <c r="Y30" s="1076"/>
      <c r="Z30" s="1076"/>
      <c r="AA30" s="1076">
        <v>2</v>
      </c>
      <c r="AB30" s="1076"/>
      <c r="AC30" s="1076"/>
      <c r="AD30" s="1076"/>
      <c r="AE30" s="1077"/>
      <c r="AF30" s="1051">
        <v>2</v>
      </c>
      <c r="AG30" s="1052"/>
      <c r="AH30" s="1052"/>
      <c r="AI30" s="1052"/>
      <c r="AJ30" s="1053"/>
      <c r="AK30" s="1011">
        <v>37</v>
      </c>
      <c r="AL30" s="1002"/>
      <c r="AM30" s="1002"/>
      <c r="AN30" s="1002"/>
      <c r="AO30" s="1002"/>
      <c r="AP30" s="1002" t="s">
        <v>502</v>
      </c>
      <c r="AQ30" s="1002"/>
      <c r="AR30" s="1002"/>
      <c r="AS30" s="1002"/>
      <c r="AT30" s="1002"/>
      <c r="AU30" s="1002" t="s">
        <v>502</v>
      </c>
      <c r="AV30" s="1002"/>
      <c r="AW30" s="1002"/>
      <c r="AX30" s="1002"/>
      <c r="AY30" s="1002"/>
      <c r="AZ30" s="1074" t="s">
        <v>502</v>
      </c>
      <c r="BA30" s="1074"/>
      <c r="BB30" s="1074"/>
      <c r="BC30" s="1074"/>
      <c r="BD30" s="1074"/>
      <c r="BE30" s="1064"/>
      <c r="BF30" s="1064"/>
      <c r="BG30" s="1064"/>
      <c r="BH30" s="1064"/>
      <c r="BI30" s="1065"/>
      <c r="BJ30" s="232"/>
      <c r="BK30" s="232"/>
      <c r="BL30" s="232"/>
      <c r="BM30" s="232"/>
      <c r="BN30" s="232"/>
      <c r="BO30" s="245"/>
      <c r="BP30" s="245"/>
      <c r="BQ30" s="242">
        <v>24</v>
      </c>
      <c r="BR30" s="243"/>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6"/>
    </row>
    <row r="31" spans="1:131" s="227" customFormat="1" ht="26.25" customHeight="1">
      <c r="A31" s="246">
        <v>4</v>
      </c>
      <c r="B31" s="1069" t="s">
        <v>397</v>
      </c>
      <c r="C31" s="1070"/>
      <c r="D31" s="1070"/>
      <c r="E31" s="1070"/>
      <c r="F31" s="1070"/>
      <c r="G31" s="1070"/>
      <c r="H31" s="1070"/>
      <c r="I31" s="1070"/>
      <c r="J31" s="1070"/>
      <c r="K31" s="1070"/>
      <c r="L31" s="1070"/>
      <c r="M31" s="1070"/>
      <c r="N31" s="1070"/>
      <c r="O31" s="1070"/>
      <c r="P31" s="1071"/>
      <c r="Q31" s="1075">
        <v>325</v>
      </c>
      <c r="R31" s="1076"/>
      <c r="S31" s="1076"/>
      <c r="T31" s="1076"/>
      <c r="U31" s="1076"/>
      <c r="V31" s="1076">
        <v>324</v>
      </c>
      <c r="W31" s="1076"/>
      <c r="X31" s="1076"/>
      <c r="Y31" s="1076"/>
      <c r="Z31" s="1076"/>
      <c r="AA31" s="1076">
        <v>1</v>
      </c>
      <c r="AB31" s="1076"/>
      <c r="AC31" s="1076"/>
      <c r="AD31" s="1076"/>
      <c r="AE31" s="1077"/>
      <c r="AF31" s="1051">
        <v>1</v>
      </c>
      <c r="AG31" s="1052"/>
      <c r="AH31" s="1052"/>
      <c r="AI31" s="1052"/>
      <c r="AJ31" s="1053"/>
      <c r="AK31" s="1011">
        <v>8</v>
      </c>
      <c r="AL31" s="1002"/>
      <c r="AM31" s="1002"/>
      <c r="AN31" s="1002"/>
      <c r="AO31" s="1002"/>
      <c r="AP31" s="1002">
        <v>465</v>
      </c>
      <c r="AQ31" s="1002"/>
      <c r="AR31" s="1002"/>
      <c r="AS31" s="1002"/>
      <c r="AT31" s="1002"/>
      <c r="AU31" s="1002">
        <v>233</v>
      </c>
      <c r="AV31" s="1002"/>
      <c r="AW31" s="1002"/>
      <c r="AX31" s="1002"/>
      <c r="AY31" s="1002"/>
      <c r="AZ31" s="1074" t="s">
        <v>502</v>
      </c>
      <c r="BA31" s="1074"/>
      <c r="BB31" s="1074"/>
      <c r="BC31" s="1074"/>
      <c r="BD31" s="1074"/>
      <c r="BE31" s="1064" t="s">
        <v>398</v>
      </c>
      <c r="BF31" s="1064"/>
      <c r="BG31" s="1064"/>
      <c r="BH31" s="1064"/>
      <c r="BI31" s="1065"/>
      <c r="BJ31" s="232"/>
      <c r="BK31" s="232"/>
      <c r="BL31" s="232"/>
      <c r="BM31" s="232"/>
      <c r="BN31" s="232"/>
      <c r="BO31" s="245"/>
      <c r="BP31" s="245"/>
      <c r="BQ31" s="242">
        <v>25</v>
      </c>
      <c r="BR31" s="243"/>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6"/>
    </row>
    <row r="32" spans="1:131" s="227" customFormat="1" ht="26.25" customHeight="1">
      <c r="A32" s="246">
        <v>5</v>
      </c>
      <c r="B32" s="1069" t="s">
        <v>399</v>
      </c>
      <c r="C32" s="1070"/>
      <c r="D32" s="1070"/>
      <c r="E32" s="1070"/>
      <c r="F32" s="1070"/>
      <c r="G32" s="1070"/>
      <c r="H32" s="1070"/>
      <c r="I32" s="1070"/>
      <c r="J32" s="1070"/>
      <c r="K32" s="1070"/>
      <c r="L32" s="1070"/>
      <c r="M32" s="1070"/>
      <c r="N32" s="1070"/>
      <c r="O32" s="1070"/>
      <c r="P32" s="1071"/>
      <c r="Q32" s="1075">
        <v>12</v>
      </c>
      <c r="R32" s="1076"/>
      <c r="S32" s="1076"/>
      <c r="T32" s="1076"/>
      <c r="U32" s="1076"/>
      <c r="V32" s="1076">
        <v>0</v>
      </c>
      <c r="W32" s="1076"/>
      <c r="X32" s="1076"/>
      <c r="Y32" s="1076"/>
      <c r="Z32" s="1076"/>
      <c r="AA32" s="1076">
        <v>12</v>
      </c>
      <c r="AB32" s="1076"/>
      <c r="AC32" s="1076"/>
      <c r="AD32" s="1076"/>
      <c r="AE32" s="1077"/>
      <c r="AF32" s="1051">
        <v>189</v>
      </c>
      <c r="AG32" s="1052"/>
      <c r="AH32" s="1052"/>
      <c r="AI32" s="1052"/>
      <c r="AJ32" s="1053"/>
      <c r="AK32" s="1011" t="s">
        <v>502</v>
      </c>
      <c r="AL32" s="1002"/>
      <c r="AM32" s="1002"/>
      <c r="AN32" s="1002"/>
      <c r="AO32" s="1002"/>
      <c r="AP32" s="1002" t="s">
        <v>502</v>
      </c>
      <c r="AQ32" s="1002"/>
      <c r="AR32" s="1002"/>
      <c r="AS32" s="1002"/>
      <c r="AT32" s="1002"/>
      <c r="AU32" s="1002" t="s">
        <v>502</v>
      </c>
      <c r="AV32" s="1002"/>
      <c r="AW32" s="1002"/>
      <c r="AX32" s="1002"/>
      <c r="AY32" s="1002"/>
      <c r="AZ32" s="1074" t="s">
        <v>502</v>
      </c>
      <c r="BA32" s="1074"/>
      <c r="BB32" s="1074"/>
      <c r="BC32" s="1074"/>
      <c r="BD32" s="1074"/>
      <c r="BE32" s="1064" t="s">
        <v>398</v>
      </c>
      <c r="BF32" s="1064"/>
      <c r="BG32" s="1064"/>
      <c r="BH32" s="1064"/>
      <c r="BI32" s="1065"/>
      <c r="BJ32" s="232"/>
      <c r="BK32" s="232"/>
      <c r="BL32" s="232"/>
      <c r="BM32" s="232"/>
      <c r="BN32" s="232"/>
      <c r="BO32" s="245"/>
      <c r="BP32" s="245"/>
      <c r="BQ32" s="242">
        <v>26</v>
      </c>
      <c r="BR32" s="243"/>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6"/>
    </row>
    <row r="33" spans="1:131" s="227" customFormat="1" ht="26.25" customHeight="1">
      <c r="A33" s="246">
        <v>6</v>
      </c>
      <c r="B33" s="1069"/>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1"/>
      <c r="AG33" s="1052"/>
      <c r="AH33" s="1052"/>
      <c r="AI33" s="1052"/>
      <c r="AJ33" s="1053"/>
      <c r="AK33" s="1011"/>
      <c r="AL33" s="1002"/>
      <c r="AM33" s="1002"/>
      <c r="AN33" s="1002"/>
      <c r="AO33" s="1002"/>
      <c r="AP33" s="1002"/>
      <c r="AQ33" s="1002"/>
      <c r="AR33" s="1002"/>
      <c r="AS33" s="1002"/>
      <c r="AT33" s="1002"/>
      <c r="AU33" s="1002"/>
      <c r="AV33" s="1002"/>
      <c r="AW33" s="1002"/>
      <c r="AX33" s="1002"/>
      <c r="AY33" s="1002"/>
      <c r="AZ33" s="1074"/>
      <c r="BA33" s="1074"/>
      <c r="BB33" s="1074"/>
      <c r="BC33" s="1074"/>
      <c r="BD33" s="1074"/>
      <c r="BE33" s="1064"/>
      <c r="BF33" s="1064"/>
      <c r="BG33" s="1064"/>
      <c r="BH33" s="1064"/>
      <c r="BI33" s="1065"/>
      <c r="BJ33" s="232"/>
      <c r="BK33" s="232"/>
      <c r="BL33" s="232"/>
      <c r="BM33" s="232"/>
      <c r="BN33" s="232"/>
      <c r="BO33" s="245"/>
      <c r="BP33" s="245"/>
      <c r="BQ33" s="242">
        <v>27</v>
      </c>
      <c r="BR33" s="243"/>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6"/>
    </row>
    <row r="34" spans="1:131" s="227" customFormat="1" ht="26.25" customHeight="1">
      <c r="A34" s="246">
        <v>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c r="AG34" s="1052"/>
      <c r="AH34" s="1052"/>
      <c r="AI34" s="1052"/>
      <c r="AJ34" s="1053"/>
      <c r="AK34" s="1011"/>
      <c r="AL34" s="1002"/>
      <c r="AM34" s="1002"/>
      <c r="AN34" s="1002"/>
      <c r="AO34" s="1002"/>
      <c r="AP34" s="1002"/>
      <c r="AQ34" s="1002"/>
      <c r="AR34" s="1002"/>
      <c r="AS34" s="1002"/>
      <c r="AT34" s="1002"/>
      <c r="AU34" s="1002"/>
      <c r="AV34" s="1002"/>
      <c r="AW34" s="1002"/>
      <c r="AX34" s="1002"/>
      <c r="AY34" s="1002"/>
      <c r="AZ34" s="1074"/>
      <c r="BA34" s="1074"/>
      <c r="BB34" s="1074"/>
      <c r="BC34" s="1074"/>
      <c r="BD34" s="1074"/>
      <c r="BE34" s="1064"/>
      <c r="BF34" s="1064"/>
      <c r="BG34" s="1064"/>
      <c r="BH34" s="1064"/>
      <c r="BI34" s="1065"/>
      <c r="BJ34" s="232"/>
      <c r="BK34" s="232"/>
      <c r="BL34" s="232"/>
      <c r="BM34" s="232"/>
      <c r="BN34" s="232"/>
      <c r="BO34" s="245"/>
      <c r="BP34" s="245"/>
      <c r="BQ34" s="242">
        <v>28</v>
      </c>
      <c r="BR34" s="243"/>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6"/>
    </row>
    <row r="35" spans="1:131" s="227" customFormat="1" ht="26.25" customHeight="1">
      <c r="A35" s="246">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11"/>
      <c r="AL35" s="1002"/>
      <c r="AM35" s="1002"/>
      <c r="AN35" s="1002"/>
      <c r="AO35" s="1002"/>
      <c r="AP35" s="1002"/>
      <c r="AQ35" s="1002"/>
      <c r="AR35" s="1002"/>
      <c r="AS35" s="1002"/>
      <c r="AT35" s="1002"/>
      <c r="AU35" s="1002"/>
      <c r="AV35" s="1002"/>
      <c r="AW35" s="1002"/>
      <c r="AX35" s="1002"/>
      <c r="AY35" s="1002"/>
      <c r="AZ35" s="1074"/>
      <c r="BA35" s="1074"/>
      <c r="BB35" s="1074"/>
      <c r="BC35" s="1074"/>
      <c r="BD35" s="1074"/>
      <c r="BE35" s="1064"/>
      <c r="BF35" s="1064"/>
      <c r="BG35" s="1064"/>
      <c r="BH35" s="1064"/>
      <c r="BI35" s="1065"/>
      <c r="BJ35" s="232"/>
      <c r="BK35" s="232"/>
      <c r="BL35" s="232"/>
      <c r="BM35" s="232"/>
      <c r="BN35" s="232"/>
      <c r="BO35" s="245"/>
      <c r="BP35" s="245"/>
      <c r="BQ35" s="242">
        <v>29</v>
      </c>
      <c r="BR35" s="243"/>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6"/>
    </row>
    <row r="36" spans="1:131" s="227" customFormat="1" ht="26.25" customHeight="1">
      <c r="A36" s="246">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11"/>
      <c r="AL36" s="1002"/>
      <c r="AM36" s="1002"/>
      <c r="AN36" s="1002"/>
      <c r="AO36" s="1002"/>
      <c r="AP36" s="1002"/>
      <c r="AQ36" s="1002"/>
      <c r="AR36" s="1002"/>
      <c r="AS36" s="1002"/>
      <c r="AT36" s="1002"/>
      <c r="AU36" s="1002"/>
      <c r="AV36" s="1002"/>
      <c r="AW36" s="1002"/>
      <c r="AX36" s="1002"/>
      <c r="AY36" s="1002"/>
      <c r="AZ36" s="1074"/>
      <c r="BA36" s="1074"/>
      <c r="BB36" s="1074"/>
      <c r="BC36" s="1074"/>
      <c r="BD36" s="1074"/>
      <c r="BE36" s="1064"/>
      <c r="BF36" s="1064"/>
      <c r="BG36" s="1064"/>
      <c r="BH36" s="1064"/>
      <c r="BI36" s="1065"/>
      <c r="BJ36" s="232"/>
      <c r="BK36" s="232"/>
      <c r="BL36" s="232"/>
      <c r="BM36" s="232"/>
      <c r="BN36" s="232"/>
      <c r="BO36" s="245"/>
      <c r="BP36" s="245"/>
      <c r="BQ36" s="242">
        <v>30</v>
      </c>
      <c r="BR36" s="243"/>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6"/>
    </row>
    <row r="37" spans="1:131" s="227" customFormat="1" ht="26.25" customHeight="1">
      <c r="A37" s="246">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11"/>
      <c r="AL37" s="1002"/>
      <c r="AM37" s="1002"/>
      <c r="AN37" s="1002"/>
      <c r="AO37" s="1002"/>
      <c r="AP37" s="1002"/>
      <c r="AQ37" s="1002"/>
      <c r="AR37" s="1002"/>
      <c r="AS37" s="1002"/>
      <c r="AT37" s="1002"/>
      <c r="AU37" s="1002"/>
      <c r="AV37" s="1002"/>
      <c r="AW37" s="1002"/>
      <c r="AX37" s="1002"/>
      <c r="AY37" s="1002"/>
      <c r="AZ37" s="1074"/>
      <c r="BA37" s="1074"/>
      <c r="BB37" s="1074"/>
      <c r="BC37" s="1074"/>
      <c r="BD37" s="1074"/>
      <c r="BE37" s="1064"/>
      <c r="BF37" s="1064"/>
      <c r="BG37" s="1064"/>
      <c r="BH37" s="1064"/>
      <c r="BI37" s="1065"/>
      <c r="BJ37" s="232"/>
      <c r="BK37" s="232"/>
      <c r="BL37" s="232"/>
      <c r="BM37" s="232"/>
      <c r="BN37" s="232"/>
      <c r="BO37" s="245"/>
      <c r="BP37" s="245"/>
      <c r="BQ37" s="242">
        <v>31</v>
      </c>
      <c r="BR37" s="243"/>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6"/>
    </row>
    <row r="38" spans="1:131" s="227" customFormat="1" ht="26.25" customHeight="1">
      <c r="A38" s="246">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11"/>
      <c r="AL38" s="1002"/>
      <c r="AM38" s="1002"/>
      <c r="AN38" s="1002"/>
      <c r="AO38" s="1002"/>
      <c r="AP38" s="1002"/>
      <c r="AQ38" s="1002"/>
      <c r="AR38" s="1002"/>
      <c r="AS38" s="1002"/>
      <c r="AT38" s="1002"/>
      <c r="AU38" s="1002"/>
      <c r="AV38" s="1002"/>
      <c r="AW38" s="1002"/>
      <c r="AX38" s="1002"/>
      <c r="AY38" s="1002"/>
      <c r="AZ38" s="1074"/>
      <c r="BA38" s="1074"/>
      <c r="BB38" s="1074"/>
      <c r="BC38" s="1074"/>
      <c r="BD38" s="1074"/>
      <c r="BE38" s="1064"/>
      <c r="BF38" s="1064"/>
      <c r="BG38" s="1064"/>
      <c r="BH38" s="1064"/>
      <c r="BI38" s="1065"/>
      <c r="BJ38" s="232"/>
      <c r="BK38" s="232"/>
      <c r="BL38" s="232"/>
      <c r="BM38" s="232"/>
      <c r="BN38" s="232"/>
      <c r="BO38" s="245"/>
      <c r="BP38" s="245"/>
      <c r="BQ38" s="242">
        <v>32</v>
      </c>
      <c r="BR38" s="243"/>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6"/>
    </row>
    <row r="39" spans="1:131" s="227" customFormat="1" ht="26.25" customHeight="1">
      <c r="A39" s="246">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11"/>
      <c r="AL39" s="1002"/>
      <c r="AM39" s="1002"/>
      <c r="AN39" s="1002"/>
      <c r="AO39" s="1002"/>
      <c r="AP39" s="1002"/>
      <c r="AQ39" s="1002"/>
      <c r="AR39" s="1002"/>
      <c r="AS39" s="1002"/>
      <c r="AT39" s="1002"/>
      <c r="AU39" s="1002"/>
      <c r="AV39" s="1002"/>
      <c r="AW39" s="1002"/>
      <c r="AX39" s="1002"/>
      <c r="AY39" s="1002"/>
      <c r="AZ39" s="1074"/>
      <c r="BA39" s="1074"/>
      <c r="BB39" s="1074"/>
      <c r="BC39" s="1074"/>
      <c r="BD39" s="1074"/>
      <c r="BE39" s="1064"/>
      <c r="BF39" s="1064"/>
      <c r="BG39" s="1064"/>
      <c r="BH39" s="1064"/>
      <c r="BI39" s="1065"/>
      <c r="BJ39" s="232"/>
      <c r="BK39" s="232"/>
      <c r="BL39" s="232"/>
      <c r="BM39" s="232"/>
      <c r="BN39" s="232"/>
      <c r="BO39" s="245"/>
      <c r="BP39" s="245"/>
      <c r="BQ39" s="242">
        <v>33</v>
      </c>
      <c r="BR39" s="243"/>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6"/>
    </row>
    <row r="40" spans="1:131" s="227" customFormat="1" ht="26.25" customHeight="1">
      <c r="A40" s="241">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11"/>
      <c r="AL40" s="1002"/>
      <c r="AM40" s="1002"/>
      <c r="AN40" s="1002"/>
      <c r="AO40" s="1002"/>
      <c r="AP40" s="1002"/>
      <c r="AQ40" s="1002"/>
      <c r="AR40" s="1002"/>
      <c r="AS40" s="1002"/>
      <c r="AT40" s="1002"/>
      <c r="AU40" s="1002"/>
      <c r="AV40" s="1002"/>
      <c r="AW40" s="1002"/>
      <c r="AX40" s="1002"/>
      <c r="AY40" s="1002"/>
      <c r="AZ40" s="1074"/>
      <c r="BA40" s="1074"/>
      <c r="BB40" s="1074"/>
      <c r="BC40" s="1074"/>
      <c r="BD40" s="1074"/>
      <c r="BE40" s="1064"/>
      <c r="BF40" s="1064"/>
      <c r="BG40" s="1064"/>
      <c r="BH40" s="1064"/>
      <c r="BI40" s="1065"/>
      <c r="BJ40" s="232"/>
      <c r="BK40" s="232"/>
      <c r="BL40" s="232"/>
      <c r="BM40" s="232"/>
      <c r="BN40" s="232"/>
      <c r="BO40" s="245"/>
      <c r="BP40" s="245"/>
      <c r="BQ40" s="242">
        <v>34</v>
      </c>
      <c r="BR40" s="243"/>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6"/>
    </row>
    <row r="41" spans="1:131" s="227" customFormat="1" ht="26.25" customHeight="1">
      <c r="A41" s="241">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11"/>
      <c r="AL41" s="1002"/>
      <c r="AM41" s="1002"/>
      <c r="AN41" s="1002"/>
      <c r="AO41" s="1002"/>
      <c r="AP41" s="1002"/>
      <c r="AQ41" s="1002"/>
      <c r="AR41" s="1002"/>
      <c r="AS41" s="1002"/>
      <c r="AT41" s="1002"/>
      <c r="AU41" s="1002"/>
      <c r="AV41" s="1002"/>
      <c r="AW41" s="1002"/>
      <c r="AX41" s="1002"/>
      <c r="AY41" s="1002"/>
      <c r="AZ41" s="1074"/>
      <c r="BA41" s="1074"/>
      <c r="BB41" s="1074"/>
      <c r="BC41" s="1074"/>
      <c r="BD41" s="1074"/>
      <c r="BE41" s="1064"/>
      <c r="BF41" s="1064"/>
      <c r="BG41" s="1064"/>
      <c r="BH41" s="1064"/>
      <c r="BI41" s="1065"/>
      <c r="BJ41" s="232"/>
      <c r="BK41" s="232"/>
      <c r="BL41" s="232"/>
      <c r="BM41" s="232"/>
      <c r="BN41" s="232"/>
      <c r="BO41" s="245"/>
      <c r="BP41" s="245"/>
      <c r="BQ41" s="242">
        <v>35</v>
      </c>
      <c r="BR41" s="243"/>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6"/>
    </row>
    <row r="42" spans="1:131" s="227" customFormat="1" ht="26.25" customHeight="1">
      <c r="A42" s="241">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11"/>
      <c r="AL42" s="1002"/>
      <c r="AM42" s="1002"/>
      <c r="AN42" s="1002"/>
      <c r="AO42" s="1002"/>
      <c r="AP42" s="1002"/>
      <c r="AQ42" s="1002"/>
      <c r="AR42" s="1002"/>
      <c r="AS42" s="1002"/>
      <c r="AT42" s="1002"/>
      <c r="AU42" s="1002"/>
      <c r="AV42" s="1002"/>
      <c r="AW42" s="1002"/>
      <c r="AX42" s="1002"/>
      <c r="AY42" s="1002"/>
      <c r="AZ42" s="1074"/>
      <c r="BA42" s="1074"/>
      <c r="BB42" s="1074"/>
      <c r="BC42" s="1074"/>
      <c r="BD42" s="1074"/>
      <c r="BE42" s="1064"/>
      <c r="BF42" s="1064"/>
      <c r="BG42" s="1064"/>
      <c r="BH42" s="1064"/>
      <c r="BI42" s="1065"/>
      <c r="BJ42" s="232"/>
      <c r="BK42" s="232"/>
      <c r="BL42" s="232"/>
      <c r="BM42" s="232"/>
      <c r="BN42" s="232"/>
      <c r="BO42" s="245"/>
      <c r="BP42" s="245"/>
      <c r="BQ42" s="242">
        <v>36</v>
      </c>
      <c r="BR42" s="243"/>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6"/>
    </row>
    <row r="43" spans="1:131" s="227" customFormat="1" ht="26.25" customHeight="1">
      <c r="A43" s="241">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11"/>
      <c r="AL43" s="1002"/>
      <c r="AM43" s="1002"/>
      <c r="AN43" s="1002"/>
      <c r="AO43" s="1002"/>
      <c r="AP43" s="1002"/>
      <c r="AQ43" s="1002"/>
      <c r="AR43" s="1002"/>
      <c r="AS43" s="1002"/>
      <c r="AT43" s="1002"/>
      <c r="AU43" s="1002"/>
      <c r="AV43" s="1002"/>
      <c r="AW43" s="1002"/>
      <c r="AX43" s="1002"/>
      <c r="AY43" s="1002"/>
      <c r="AZ43" s="1074"/>
      <c r="BA43" s="1074"/>
      <c r="BB43" s="1074"/>
      <c r="BC43" s="1074"/>
      <c r="BD43" s="1074"/>
      <c r="BE43" s="1064"/>
      <c r="BF43" s="1064"/>
      <c r="BG43" s="1064"/>
      <c r="BH43" s="1064"/>
      <c r="BI43" s="1065"/>
      <c r="BJ43" s="232"/>
      <c r="BK43" s="232"/>
      <c r="BL43" s="232"/>
      <c r="BM43" s="232"/>
      <c r="BN43" s="232"/>
      <c r="BO43" s="245"/>
      <c r="BP43" s="245"/>
      <c r="BQ43" s="242">
        <v>37</v>
      </c>
      <c r="BR43" s="243"/>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6"/>
    </row>
    <row r="44" spans="1:131" s="227" customFormat="1" ht="26.25" customHeight="1">
      <c r="A44" s="241">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11"/>
      <c r="AL44" s="1002"/>
      <c r="AM44" s="1002"/>
      <c r="AN44" s="1002"/>
      <c r="AO44" s="1002"/>
      <c r="AP44" s="1002"/>
      <c r="AQ44" s="1002"/>
      <c r="AR44" s="1002"/>
      <c r="AS44" s="1002"/>
      <c r="AT44" s="1002"/>
      <c r="AU44" s="1002"/>
      <c r="AV44" s="1002"/>
      <c r="AW44" s="1002"/>
      <c r="AX44" s="1002"/>
      <c r="AY44" s="1002"/>
      <c r="AZ44" s="1074"/>
      <c r="BA44" s="1074"/>
      <c r="BB44" s="1074"/>
      <c r="BC44" s="1074"/>
      <c r="BD44" s="1074"/>
      <c r="BE44" s="1064"/>
      <c r="BF44" s="1064"/>
      <c r="BG44" s="1064"/>
      <c r="BH44" s="1064"/>
      <c r="BI44" s="1065"/>
      <c r="BJ44" s="232"/>
      <c r="BK44" s="232"/>
      <c r="BL44" s="232"/>
      <c r="BM44" s="232"/>
      <c r="BN44" s="232"/>
      <c r="BO44" s="245"/>
      <c r="BP44" s="245"/>
      <c r="BQ44" s="242">
        <v>38</v>
      </c>
      <c r="BR44" s="243"/>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6"/>
    </row>
    <row r="45" spans="1:131" s="227" customFormat="1" ht="26.25" customHeight="1">
      <c r="A45" s="241">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11"/>
      <c r="AL45" s="1002"/>
      <c r="AM45" s="1002"/>
      <c r="AN45" s="1002"/>
      <c r="AO45" s="1002"/>
      <c r="AP45" s="1002"/>
      <c r="AQ45" s="1002"/>
      <c r="AR45" s="1002"/>
      <c r="AS45" s="1002"/>
      <c r="AT45" s="1002"/>
      <c r="AU45" s="1002"/>
      <c r="AV45" s="1002"/>
      <c r="AW45" s="1002"/>
      <c r="AX45" s="1002"/>
      <c r="AY45" s="1002"/>
      <c r="AZ45" s="1074"/>
      <c r="BA45" s="1074"/>
      <c r="BB45" s="1074"/>
      <c r="BC45" s="1074"/>
      <c r="BD45" s="1074"/>
      <c r="BE45" s="1064"/>
      <c r="BF45" s="1064"/>
      <c r="BG45" s="1064"/>
      <c r="BH45" s="1064"/>
      <c r="BI45" s="1065"/>
      <c r="BJ45" s="232"/>
      <c r="BK45" s="232"/>
      <c r="BL45" s="232"/>
      <c r="BM45" s="232"/>
      <c r="BN45" s="232"/>
      <c r="BO45" s="245"/>
      <c r="BP45" s="245"/>
      <c r="BQ45" s="242">
        <v>39</v>
      </c>
      <c r="BR45" s="243"/>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6"/>
    </row>
    <row r="46" spans="1:131" s="227" customFormat="1" ht="26.25" customHeight="1">
      <c r="A46" s="241">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11"/>
      <c r="AL46" s="1002"/>
      <c r="AM46" s="1002"/>
      <c r="AN46" s="1002"/>
      <c r="AO46" s="1002"/>
      <c r="AP46" s="1002"/>
      <c r="AQ46" s="1002"/>
      <c r="AR46" s="1002"/>
      <c r="AS46" s="1002"/>
      <c r="AT46" s="1002"/>
      <c r="AU46" s="1002"/>
      <c r="AV46" s="1002"/>
      <c r="AW46" s="1002"/>
      <c r="AX46" s="1002"/>
      <c r="AY46" s="1002"/>
      <c r="AZ46" s="1074"/>
      <c r="BA46" s="1074"/>
      <c r="BB46" s="1074"/>
      <c r="BC46" s="1074"/>
      <c r="BD46" s="1074"/>
      <c r="BE46" s="1064"/>
      <c r="BF46" s="1064"/>
      <c r="BG46" s="1064"/>
      <c r="BH46" s="1064"/>
      <c r="BI46" s="1065"/>
      <c r="BJ46" s="232"/>
      <c r="BK46" s="232"/>
      <c r="BL46" s="232"/>
      <c r="BM46" s="232"/>
      <c r="BN46" s="232"/>
      <c r="BO46" s="245"/>
      <c r="BP46" s="245"/>
      <c r="BQ46" s="242">
        <v>40</v>
      </c>
      <c r="BR46" s="243"/>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6"/>
    </row>
    <row r="47" spans="1:131" s="227" customFormat="1" ht="26.25" customHeight="1">
      <c r="A47" s="241">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11"/>
      <c r="AL47" s="1002"/>
      <c r="AM47" s="1002"/>
      <c r="AN47" s="1002"/>
      <c r="AO47" s="1002"/>
      <c r="AP47" s="1002"/>
      <c r="AQ47" s="1002"/>
      <c r="AR47" s="1002"/>
      <c r="AS47" s="1002"/>
      <c r="AT47" s="1002"/>
      <c r="AU47" s="1002"/>
      <c r="AV47" s="1002"/>
      <c r="AW47" s="1002"/>
      <c r="AX47" s="1002"/>
      <c r="AY47" s="1002"/>
      <c r="AZ47" s="1074"/>
      <c r="BA47" s="1074"/>
      <c r="BB47" s="1074"/>
      <c r="BC47" s="1074"/>
      <c r="BD47" s="1074"/>
      <c r="BE47" s="1064"/>
      <c r="BF47" s="1064"/>
      <c r="BG47" s="1064"/>
      <c r="BH47" s="1064"/>
      <c r="BI47" s="1065"/>
      <c r="BJ47" s="232"/>
      <c r="BK47" s="232"/>
      <c r="BL47" s="232"/>
      <c r="BM47" s="232"/>
      <c r="BN47" s="232"/>
      <c r="BO47" s="245"/>
      <c r="BP47" s="245"/>
      <c r="BQ47" s="242">
        <v>41</v>
      </c>
      <c r="BR47" s="243"/>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6"/>
    </row>
    <row r="48" spans="1:131" s="227" customFormat="1" ht="26.25" customHeight="1">
      <c r="A48" s="241">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11"/>
      <c r="AL48" s="1002"/>
      <c r="AM48" s="1002"/>
      <c r="AN48" s="1002"/>
      <c r="AO48" s="1002"/>
      <c r="AP48" s="1002"/>
      <c r="AQ48" s="1002"/>
      <c r="AR48" s="1002"/>
      <c r="AS48" s="1002"/>
      <c r="AT48" s="1002"/>
      <c r="AU48" s="1002"/>
      <c r="AV48" s="1002"/>
      <c r="AW48" s="1002"/>
      <c r="AX48" s="1002"/>
      <c r="AY48" s="1002"/>
      <c r="AZ48" s="1074"/>
      <c r="BA48" s="1074"/>
      <c r="BB48" s="1074"/>
      <c r="BC48" s="1074"/>
      <c r="BD48" s="1074"/>
      <c r="BE48" s="1064"/>
      <c r="BF48" s="1064"/>
      <c r="BG48" s="1064"/>
      <c r="BH48" s="1064"/>
      <c r="BI48" s="1065"/>
      <c r="BJ48" s="232"/>
      <c r="BK48" s="232"/>
      <c r="BL48" s="232"/>
      <c r="BM48" s="232"/>
      <c r="BN48" s="232"/>
      <c r="BO48" s="245"/>
      <c r="BP48" s="245"/>
      <c r="BQ48" s="242">
        <v>42</v>
      </c>
      <c r="BR48" s="243"/>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6"/>
    </row>
    <row r="49" spans="1:131" s="227" customFormat="1" ht="26.25" customHeight="1">
      <c r="A49" s="241">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11"/>
      <c r="AL49" s="1002"/>
      <c r="AM49" s="1002"/>
      <c r="AN49" s="1002"/>
      <c r="AO49" s="1002"/>
      <c r="AP49" s="1002"/>
      <c r="AQ49" s="1002"/>
      <c r="AR49" s="1002"/>
      <c r="AS49" s="1002"/>
      <c r="AT49" s="1002"/>
      <c r="AU49" s="1002"/>
      <c r="AV49" s="1002"/>
      <c r="AW49" s="1002"/>
      <c r="AX49" s="1002"/>
      <c r="AY49" s="1002"/>
      <c r="AZ49" s="1074"/>
      <c r="BA49" s="1074"/>
      <c r="BB49" s="1074"/>
      <c r="BC49" s="1074"/>
      <c r="BD49" s="1074"/>
      <c r="BE49" s="1064"/>
      <c r="BF49" s="1064"/>
      <c r="BG49" s="1064"/>
      <c r="BH49" s="1064"/>
      <c r="BI49" s="1065"/>
      <c r="BJ49" s="232"/>
      <c r="BK49" s="232"/>
      <c r="BL49" s="232"/>
      <c r="BM49" s="232"/>
      <c r="BN49" s="232"/>
      <c r="BO49" s="245"/>
      <c r="BP49" s="245"/>
      <c r="BQ49" s="242">
        <v>43</v>
      </c>
      <c r="BR49" s="243"/>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6"/>
    </row>
    <row r="50" spans="1:131" s="227" customFormat="1" ht="26.25" customHeight="1">
      <c r="A50" s="241">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32"/>
      <c r="BK50" s="232"/>
      <c r="BL50" s="232"/>
      <c r="BM50" s="232"/>
      <c r="BN50" s="232"/>
      <c r="BO50" s="245"/>
      <c r="BP50" s="245"/>
      <c r="BQ50" s="242">
        <v>44</v>
      </c>
      <c r="BR50" s="243"/>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6"/>
    </row>
    <row r="51" spans="1:131" s="227" customFormat="1" ht="26.25" customHeight="1">
      <c r="A51" s="241">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32"/>
      <c r="BK51" s="232"/>
      <c r="BL51" s="232"/>
      <c r="BM51" s="232"/>
      <c r="BN51" s="232"/>
      <c r="BO51" s="245"/>
      <c r="BP51" s="245"/>
      <c r="BQ51" s="242">
        <v>45</v>
      </c>
      <c r="BR51" s="243"/>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6"/>
    </row>
    <row r="52" spans="1:131" s="227" customFormat="1" ht="26.25" customHeight="1">
      <c r="A52" s="241">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32"/>
      <c r="BK52" s="232"/>
      <c r="BL52" s="232"/>
      <c r="BM52" s="232"/>
      <c r="BN52" s="232"/>
      <c r="BO52" s="245"/>
      <c r="BP52" s="245"/>
      <c r="BQ52" s="242">
        <v>46</v>
      </c>
      <c r="BR52" s="243"/>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6"/>
    </row>
    <row r="53" spans="1:131" s="227" customFormat="1" ht="26.25" customHeight="1">
      <c r="A53" s="241">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32"/>
      <c r="BK53" s="232"/>
      <c r="BL53" s="232"/>
      <c r="BM53" s="232"/>
      <c r="BN53" s="232"/>
      <c r="BO53" s="245"/>
      <c r="BP53" s="245"/>
      <c r="BQ53" s="242">
        <v>47</v>
      </c>
      <c r="BR53" s="243"/>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6"/>
    </row>
    <row r="54" spans="1:131" s="227" customFormat="1" ht="26.25" customHeight="1">
      <c r="A54" s="241">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32"/>
      <c r="BK54" s="232"/>
      <c r="BL54" s="232"/>
      <c r="BM54" s="232"/>
      <c r="BN54" s="232"/>
      <c r="BO54" s="245"/>
      <c r="BP54" s="245"/>
      <c r="BQ54" s="242">
        <v>48</v>
      </c>
      <c r="BR54" s="243"/>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6"/>
    </row>
    <row r="55" spans="1:131" s="227" customFormat="1" ht="26.25" customHeight="1">
      <c r="A55" s="241">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32"/>
      <c r="BK55" s="232"/>
      <c r="BL55" s="232"/>
      <c r="BM55" s="232"/>
      <c r="BN55" s="232"/>
      <c r="BO55" s="245"/>
      <c r="BP55" s="245"/>
      <c r="BQ55" s="242">
        <v>49</v>
      </c>
      <c r="BR55" s="243"/>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6"/>
    </row>
    <row r="56" spans="1:131" s="227" customFormat="1" ht="26.25" customHeight="1">
      <c r="A56" s="241">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32"/>
      <c r="BK56" s="232"/>
      <c r="BL56" s="232"/>
      <c r="BM56" s="232"/>
      <c r="BN56" s="232"/>
      <c r="BO56" s="245"/>
      <c r="BP56" s="245"/>
      <c r="BQ56" s="242">
        <v>50</v>
      </c>
      <c r="BR56" s="243"/>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6"/>
    </row>
    <row r="57" spans="1:131" s="227" customFormat="1" ht="26.25" customHeight="1">
      <c r="A57" s="241">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32"/>
      <c r="BK57" s="232"/>
      <c r="BL57" s="232"/>
      <c r="BM57" s="232"/>
      <c r="BN57" s="232"/>
      <c r="BO57" s="245"/>
      <c r="BP57" s="245"/>
      <c r="BQ57" s="242">
        <v>51</v>
      </c>
      <c r="BR57" s="243"/>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6"/>
    </row>
    <row r="58" spans="1:131" s="227" customFormat="1" ht="26.25" customHeight="1">
      <c r="A58" s="241">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32"/>
      <c r="BK58" s="232"/>
      <c r="BL58" s="232"/>
      <c r="BM58" s="232"/>
      <c r="BN58" s="232"/>
      <c r="BO58" s="245"/>
      <c r="BP58" s="245"/>
      <c r="BQ58" s="242">
        <v>52</v>
      </c>
      <c r="BR58" s="243"/>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6"/>
    </row>
    <row r="59" spans="1:131" s="227" customFormat="1" ht="26.25" customHeight="1">
      <c r="A59" s="241">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32"/>
      <c r="BK59" s="232"/>
      <c r="BL59" s="232"/>
      <c r="BM59" s="232"/>
      <c r="BN59" s="232"/>
      <c r="BO59" s="245"/>
      <c r="BP59" s="245"/>
      <c r="BQ59" s="242">
        <v>53</v>
      </c>
      <c r="BR59" s="243"/>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6"/>
    </row>
    <row r="60" spans="1:131" s="227" customFormat="1" ht="26.25" customHeight="1">
      <c r="A60" s="241">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32"/>
      <c r="BK60" s="232"/>
      <c r="BL60" s="232"/>
      <c r="BM60" s="232"/>
      <c r="BN60" s="232"/>
      <c r="BO60" s="245"/>
      <c r="BP60" s="245"/>
      <c r="BQ60" s="242">
        <v>54</v>
      </c>
      <c r="BR60" s="243"/>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6"/>
    </row>
    <row r="61" spans="1:131" s="227" customFormat="1" ht="26.25" customHeight="1" thickBot="1">
      <c r="A61" s="241">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32"/>
      <c r="BK61" s="232"/>
      <c r="BL61" s="232"/>
      <c r="BM61" s="232"/>
      <c r="BN61" s="232"/>
      <c r="BO61" s="245"/>
      <c r="BP61" s="245"/>
      <c r="BQ61" s="242">
        <v>55</v>
      </c>
      <c r="BR61" s="243"/>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6"/>
    </row>
    <row r="62" spans="1:131" s="227" customFormat="1" ht="26.25" customHeight="1">
      <c r="A62" s="241">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400</v>
      </c>
      <c r="BK62" s="1067"/>
      <c r="BL62" s="1067"/>
      <c r="BM62" s="1067"/>
      <c r="BN62" s="1068"/>
      <c r="BO62" s="245"/>
      <c r="BP62" s="245"/>
      <c r="BQ62" s="242">
        <v>56</v>
      </c>
      <c r="BR62" s="243"/>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6"/>
    </row>
    <row r="63" spans="1:131" s="227" customFormat="1" ht="26.25" customHeight="1" thickBot="1">
      <c r="A63" s="244" t="s">
        <v>381</v>
      </c>
      <c r="B63" s="975" t="s">
        <v>401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0"/>
      <c r="AF63" s="1061">
        <v>550</v>
      </c>
      <c r="AG63" s="990"/>
      <c r="AH63" s="990"/>
      <c r="AI63" s="990"/>
      <c r="AJ63" s="1062"/>
      <c r="AK63" s="1063"/>
      <c r="AL63" s="994"/>
      <c r="AM63" s="994"/>
      <c r="AN63" s="994"/>
      <c r="AO63" s="994"/>
      <c r="AP63" s="990"/>
      <c r="AQ63" s="990"/>
      <c r="AR63" s="990"/>
      <c r="AS63" s="990"/>
      <c r="AT63" s="990"/>
      <c r="AU63" s="990"/>
      <c r="AV63" s="990"/>
      <c r="AW63" s="990"/>
      <c r="AX63" s="990"/>
      <c r="AY63" s="990"/>
      <c r="AZ63" s="1057"/>
      <c r="BA63" s="1057"/>
      <c r="BB63" s="1057"/>
      <c r="BC63" s="1057"/>
      <c r="BD63" s="1057"/>
      <c r="BE63" s="991"/>
      <c r="BF63" s="991"/>
      <c r="BG63" s="991"/>
      <c r="BH63" s="991"/>
      <c r="BI63" s="992"/>
      <c r="BJ63" s="1058" t="s">
        <v>124</v>
      </c>
      <c r="BK63" s="982"/>
      <c r="BL63" s="982"/>
      <c r="BM63" s="982"/>
      <c r="BN63" s="1059"/>
      <c r="BO63" s="245"/>
      <c r="BP63" s="245"/>
      <c r="BQ63" s="242">
        <v>57</v>
      </c>
      <c r="BR63" s="243"/>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6"/>
    </row>
    <row r="66" spans="1:131" s="227" customFormat="1" ht="26.25" customHeight="1">
      <c r="A66" s="1027" t="s">
        <v>403</v>
      </c>
      <c r="B66" s="1028"/>
      <c r="C66" s="1028"/>
      <c r="D66" s="1028"/>
      <c r="E66" s="1028"/>
      <c r="F66" s="1028"/>
      <c r="G66" s="1028"/>
      <c r="H66" s="1028"/>
      <c r="I66" s="1028"/>
      <c r="J66" s="1028"/>
      <c r="K66" s="1028"/>
      <c r="L66" s="1028"/>
      <c r="M66" s="1028"/>
      <c r="N66" s="1028"/>
      <c r="O66" s="1028"/>
      <c r="P66" s="1029"/>
      <c r="Q66" s="1033" t="s">
        <v>386</v>
      </c>
      <c r="R66" s="1034"/>
      <c r="S66" s="1034"/>
      <c r="T66" s="1034"/>
      <c r="U66" s="1035"/>
      <c r="V66" s="1033" t="s">
        <v>404</v>
      </c>
      <c r="W66" s="1034"/>
      <c r="X66" s="1034"/>
      <c r="Y66" s="1034"/>
      <c r="Z66" s="1035"/>
      <c r="AA66" s="1033" t="s">
        <v>388</v>
      </c>
      <c r="AB66" s="1034"/>
      <c r="AC66" s="1034"/>
      <c r="AD66" s="1034"/>
      <c r="AE66" s="1035"/>
      <c r="AF66" s="1039" t="s">
        <v>389</v>
      </c>
      <c r="AG66" s="1040"/>
      <c r="AH66" s="1040"/>
      <c r="AI66" s="1040"/>
      <c r="AJ66" s="1041"/>
      <c r="AK66" s="1033" t="s">
        <v>405</v>
      </c>
      <c r="AL66" s="1028"/>
      <c r="AM66" s="1028"/>
      <c r="AN66" s="1028"/>
      <c r="AO66" s="1029"/>
      <c r="AP66" s="1033" t="s">
        <v>391</v>
      </c>
      <c r="AQ66" s="1034"/>
      <c r="AR66" s="1034"/>
      <c r="AS66" s="1034"/>
      <c r="AT66" s="1035"/>
      <c r="AU66" s="1033" t="s">
        <v>406</v>
      </c>
      <c r="AV66" s="1034"/>
      <c r="AW66" s="1034"/>
      <c r="AX66" s="1034"/>
      <c r="AY66" s="1035"/>
      <c r="AZ66" s="1033" t="s">
        <v>368</v>
      </c>
      <c r="BA66" s="1034"/>
      <c r="BB66" s="1034"/>
      <c r="BC66" s="1034"/>
      <c r="BD66" s="1049"/>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7" t="s">
        <v>568</v>
      </c>
      <c r="C68" s="1018"/>
      <c r="D68" s="1018"/>
      <c r="E68" s="1018"/>
      <c r="F68" s="1018"/>
      <c r="G68" s="1018"/>
      <c r="H68" s="1018"/>
      <c r="I68" s="1018"/>
      <c r="J68" s="1018"/>
      <c r="K68" s="1018"/>
      <c r="L68" s="1018"/>
      <c r="M68" s="1018"/>
      <c r="N68" s="1018"/>
      <c r="O68" s="1018"/>
      <c r="P68" s="1019"/>
      <c r="Q68" s="1020">
        <v>12354</v>
      </c>
      <c r="R68" s="1014"/>
      <c r="S68" s="1014"/>
      <c r="T68" s="1014"/>
      <c r="U68" s="1014"/>
      <c r="V68" s="1014">
        <v>11350</v>
      </c>
      <c r="W68" s="1014"/>
      <c r="X68" s="1014"/>
      <c r="Y68" s="1014"/>
      <c r="Z68" s="1014"/>
      <c r="AA68" s="1014">
        <v>1004</v>
      </c>
      <c r="AB68" s="1014"/>
      <c r="AC68" s="1014"/>
      <c r="AD68" s="1014"/>
      <c r="AE68" s="1014"/>
      <c r="AF68" s="1014">
        <v>1004</v>
      </c>
      <c r="AG68" s="1014"/>
      <c r="AH68" s="1014"/>
      <c r="AI68" s="1014"/>
      <c r="AJ68" s="1014"/>
      <c r="AK68" s="1014">
        <v>3718</v>
      </c>
      <c r="AL68" s="1014"/>
      <c r="AM68" s="1014"/>
      <c r="AN68" s="1014"/>
      <c r="AO68" s="1014"/>
      <c r="AP68" s="1014" t="s">
        <v>573</v>
      </c>
      <c r="AQ68" s="1014"/>
      <c r="AR68" s="1014"/>
      <c r="AS68" s="1014"/>
      <c r="AT68" s="1014"/>
      <c r="AU68" s="1014" t="s">
        <v>573</v>
      </c>
      <c r="AV68" s="1014"/>
      <c r="AW68" s="1014"/>
      <c r="AX68" s="1014"/>
      <c r="AY68" s="1014"/>
      <c r="AZ68" s="1015"/>
      <c r="BA68" s="1015"/>
      <c r="BB68" s="1015"/>
      <c r="BC68" s="1015"/>
      <c r="BD68" s="1016"/>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569</v>
      </c>
      <c r="C69" s="1006"/>
      <c r="D69" s="1006"/>
      <c r="E69" s="1006"/>
      <c r="F69" s="1006"/>
      <c r="G69" s="1006"/>
      <c r="H69" s="1006"/>
      <c r="I69" s="1006"/>
      <c r="J69" s="1006"/>
      <c r="K69" s="1006"/>
      <c r="L69" s="1006"/>
      <c r="M69" s="1006"/>
      <c r="N69" s="1006"/>
      <c r="O69" s="1006"/>
      <c r="P69" s="1007"/>
      <c r="Q69" s="1008">
        <v>1822</v>
      </c>
      <c r="R69" s="1002"/>
      <c r="S69" s="1002"/>
      <c r="T69" s="1002"/>
      <c r="U69" s="1002"/>
      <c r="V69" s="1002">
        <v>1748</v>
      </c>
      <c r="W69" s="1002"/>
      <c r="X69" s="1002"/>
      <c r="Y69" s="1002"/>
      <c r="Z69" s="1002"/>
      <c r="AA69" s="1002">
        <v>74</v>
      </c>
      <c r="AB69" s="1002"/>
      <c r="AC69" s="1002"/>
      <c r="AD69" s="1002"/>
      <c r="AE69" s="1002"/>
      <c r="AF69" s="1002">
        <v>46</v>
      </c>
      <c r="AG69" s="1002"/>
      <c r="AH69" s="1002"/>
      <c r="AI69" s="1002"/>
      <c r="AJ69" s="1002"/>
      <c r="AK69" s="1002" t="s">
        <v>573</v>
      </c>
      <c r="AL69" s="1002"/>
      <c r="AM69" s="1002"/>
      <c r="AN69" s="1002"/>
      <c r="AO69" s="1002"/>
      <c r="AP69" s="1002" t="s">
        <v>573</v>
      </c>
      <c r="AQ69" s="1002"/>
      <c r="AR69" s="1002"/>
      <c r="AS69" s="1002"/>
      <c r="AT69" s="1002"/>
      <c r="AU69" s="1002" t="s">
        <v>573</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570</v>
      </c>
      <c r="C70" s="1006"/>
      <c r="D70" s="1006"/>
      <c r="E70" s="1006"/>
      <c r="F70" s="1006"/>
      <c r="G70" s="1006"/>
      <c r="H70" s="1006"/>
      <c r="I70" s="1006"/>
      <c r="J70" s="1006"/>
      <c r="K70" s="1006"/>
      <c r="L70" s="1006"/>
      <c r="M70" s="1006"/>
      <c r="N70" s="1006"/>
      <c r="O70" s="1006"/>
      <c r="P70" s="1007"/>
      <c r="Q70" s="1008">
        <v>284</v>
      </c>
      <c r="R70" s="1002"/>
      <c r="S70" s="1002"/>
      <c r="T70" s="1002"/>
      <c r="U70" s="1002"/>
      <c r="V70" s="1002">
        <v>254</v>
      </c>
      <c r="W70" s="1002"/>
      <c r="X70" s="1002"/>
      <c r="Y70" s="1002"/>
      <c r="Z70" s="1002"/>
      <c r="AA70" s="1002">
        <v>30</v>
      </c>
      <c r="AB70" s="1002"/>
      <c r="AC70" s="1002"/>
      <c r="AD70" s="1002"/>
      <c r="AE70" s="1002"/>
      <c r="AF70" s="1002">
        <v>30</v>
      </c>
      <c r="AG70" s="1002"/>
      <c r="AH70" s="1002"/>
      <c r="AI70" s="1002"/>
      <c r="AJ70" s="1002"/>
      <c r="AK70" s="1002" t="s">
        <v>573</v>
      </c>
      <c r="AL70" s="1002"/>
      <c r="AM70" s="1002"/>
      <c r="AN70" s="1002"/>
      <c r="AO70" s="1002"/>
      <c r="AP70" s="1002" t="s">
        <v>573</v>
      </c>
      <c r="AQ70" s="1002"/>
      <c r="AR70" s="1002"/>
      <c r="AS70" s="1002"/>
      <c r="AT70" s="1002"/>
      <c r="AU70" s="1002" t="s">
        <v>573</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35.25" customHeight="1">
      <c r="A71" s="241">
        <v>4</v>
      </c>
      <c r="B71" s="1013" t="s">
        <v>571</v>
      </c>
      <c r="C71" s="1006"/>
      <c r="D71" s="1006"/>
      <c r="E71" s="1006"/>
      <c r="F71" s="1006"/>
      <c r="G71" s="1006"/>
      <c r="H71" s="1006"/>
      <c r="I71" s="1006"/>
      <c r="J71" s="1006"/>
      <c r="K71" s="1006"/>
      <c r="L71" s="1006"/>
      <c r="M71" s="1006"/>
      <c r="N71" s="1006"/>
      <c r="O71" s="1006"/>
      <c r="P71" s="1007"/>
      <c r="Q71" s="1008">
        <v>290289</v>
      </c>
      <c r="R71" s="1002"/>
      <c r="S71" s="1002"/>
      <c r="T71" s="1002"/>
      <c r="U71" s="1002"/>
      <c r="V71" s="1002">
        <v>278734</v>
      </c>
      <c r="W71" s="1002"/>
      <c r="X71" s="1002"/>
      <c r="Y71" s="1002"/>
      <c r="Z71" s="1002"/>
      <c r="AA71" s="1002">
        <v>11555</v>
      </c>
      <c r="AB71" s="1002"/>
      <c r="AC71" s="1002"/>
      <c r="AD71" s="1002"/>
      <c r="AE71" s="1002"/>
      <c r="AF71" s="1002">
        <v>11555</v>
      </c>
      <c r="AG71" s="1002"/>
      <c r="AH71" s="1002"/>
      <c r="AI71" s="1002"/>
      <c r="AJ71" s="1002"/>
      <c r="AK71" s="1002" t="s">
        <v>573</v>
      </c>
      <c r="AL71" s="1002"/>
      <c r="AM71" s="1002"/>
      <c r="AN71" s="1002"/>
      <c r="AO71" s="1002"/>
      <c r="AP71" s="1002" t="s">
        <v>573</v>
      </c>
      <c r="AQ71" s="1002"/>
      <c r="AR71" s="1002"/>
      <c r="AS71" s="1002"/>
      <c r="AT71" s="1002"/>
      <c r="AU71" s="1002" t="s">
        <v>574</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381</v>
      </c>
      <c r="B88" s="975" t="s">
        <v>407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408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30</v>
      </c>
      <c r="CS102" s="982"/>
      <c r="CT102" s="982"/>
      <c r="CU102" s="982"/>
      <c r="CV102" s="983"/>
      <c r="CW102" s="981">
        <v>15</v>
      </c>
      <c r="CX102" s="982"/>
      <c r="CY102" s="982"/>
      <c r="CZ102" s="982"/>
      <c r="DA102" s="983"/>
      <c r="DB102" s="981" t="s">
        <v>502</v>
      </c>
      <c r="DC102" s="982"/>
      <c r="DD102" s="982"/>
      <c r="DE102" s="982"/>
      <c r="DF102" s="983"/>
      <c r="DG102" s="981" t="s">
        <v>502</v>
      </c>
      <c r="DH102" s="982"/>
      <c r="DI102" s="982"/>
      <c r="DJ102" s="982"/>
      <c r="DK102" s="983"/>
      <c r="DL102" s="981" t="s">
        <v>502</v>
      </c>
      <c r="DM102" s="982"/>
      <c r="DN102" s="982"/>
      <c r="DO102" s="982"/>
      <c r="DP102" s="983"/>
      <c r="DQ102" s="981" t="s">
        <v>502</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416</v>
      </c>
      <c r="AB109" s="925"/>
      <c r="AC109" s="925"/>
      <c r="AD109" s="925"/>
      <c r="AE109" s="926"/>
      <c r="AF109" s="927" t="s">
        <v>300</v>
      </c>
      <c r="AG109" s="925"/>
      <c r="AH109" s="925"/>
      <c r="AI109" s="925"/>
      <c r="AJ109" s="926"/>
      <c r="AK109" s="927" t="s">
        <v>299</v>
      </c>
      <c r="AL109" s="925"/>
      <c r="AM109" s="925"/>
      <c r="AN109" s="925"/>
      <c r="AO109" s="926"/>
      <c r="AP109" s="927" t="s">
        <v>417</v>
      </c>
      <c r="AQ109" s="925"/>
      <c r="AR109" s="925"/>
      <c r="AS109" s="925"/>
      <c r="AT109" s="956"/>
      <c r="AU109" s="924" t="s">
        <v>415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416</v>
      </c>
      <c r="BR109" s="925"/>
      <c r="BS109" s="925"/>
      <c r="BT109" s="925"/>
      <c r="BU109" s="926"/>
      <c r="BV109" s="927" t="s">
        <v>300</v>
      </c>
      <c r="BW109" s="925"/>
      <c r="BX109" s="925"/>
      <c r="BY109" s="925"/>
      <c r="BZ109" s="926"/>
      <c r="CA109" s="927" t="s">
        <v>299</v>
      </c>
      <c r="CB109" s="925"/>
      <c r="CC109" s="925"/>
      <c r="CD109" s="925"/>
      <c r="CE109" s="926"/>
      <c r="CF109" s="963" t="s">
        <v>417</v>
      </c>
      <c r="CG109" s="963"/>
      <c r="CH109" s="963"/>
      <c r="CI109" s="963"/>
      <c r="CJ109" s="963"/>
      <c r="CK109" s="927" t="s">
        <v>418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416</v>
      </c>
      <c r="DH109" s="925"/>
      <c r="DI109" s="925"/>
      <c r="DJ109" s="925"/>
      <c r="DK109" s="926"/>
      <c r="DL109" s="927" t="s">
        <v>300</v>
      </c>
      <c r="DM109" s="925"/>
      <c r="DN109" s="925"/>
      <c r="DO109" s="925"/>
      <c r="DP109" s="926"/>
      <c r="DQ109" s="927" t="s">
        <v>299</v>
      </c>
      <c r="DR109" s="925"/>
      <c r="DS109" s="925"/>
      <c r="DT109" s="925"/>
      <c r="DU109" s="926"/>
      <c r="DV109" s="927" t="s">
        <v>417</v>
      </c>
      <c r="DW109" s="925"/>
      <c r="DX109" s="925"/>
      <c r="DY109" s="925"/>
      <c r="DZ109" s="956"/>
    </row>
    <row r="110" spans="1:131" s="226" customFormat="1" ht="26.25" customHeight="1">
      <c r="A110" s="827" t="s">
        <v>419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269173</v>
      </c>
      <c r="AB110" s="918"/>
      <c r="AC110" s="918"/>
      <c r="AD110" s="918"/>
      <c r="AE110" s="919"/>
      <c r="AF110" s="920">
        <v>244385</v>
      </c>
      <c r="AG110" s="918"/>
      <c r="AH110" s="918"/>
      <c r="AI110" s="918"/>
      <c r="AJ110" s="919"/>
      <c r="AK110" s="920">
        <v>249242</v>
      </c>
      <c r="AL110" s="918"/>
      <c r="AM110" s="918"/>
      <c r="AN110" s="918"/>
      <c r="AO110" s="919"/>
      <c r="AP110" s="921">
        <v>14.7</v>
      </c>
      <c r="AQ110" s="922"/>
      <c r="AR110" s="922"/>
      <c r="AS110" s="922"/>
      <c r="AT110" s="923"/>
      <c r="AU110" s="957" t="s">
        <v>67</v>
      </c>
      <c r="AV110" s="958"/>
      <c r="AW110" s="958"/>
      <c r="AX110" s="958"/>
      <c r="AY110" s="958"/>
      <c r="AZ110" s="883" t="s">
        <v>420</v>
      </c>
      <c r="BA110" s="828"/>
      <c r="BB110" s="828"/>
      <c r="BC110" s="828"/>
      <c r="BD110" s="828"/>
      <c r="BE110" s="828"/>
      <c r="BF110" s="828"/>
      <c r="BG110" s="828"/>
      <c r="BH110" s="828"/>
      <c r="BI110" s="828"/>
      <c r="BJ110" s="828"/>
      <c r="BK110" s="828"/>
      <c r="BL110" s="828"/>
      <c r="BM110" s="828"/>
      <c r="BN110" s="828"/>
      <c r="BO110" s="828"/>
      <c r="BP110" s="829"/>
      <c r="BQ110" s="884">
        <v>2262914</v>
      </c>
      <c r="BR110" s="865"/>
      <c r="BS110" s="865"/>
      <c r="BT110" s="865"/>
      <c r="BU110" s="865"/>
      <c r="BV110" s="865">
        <v>2280068</v>
      </c>
      <c r="BW110" s="865"/>
      <c r="BX110" s="865"/>
      <c r="BY110" s="865"/>
      <c r="BZ110" s="865"/>
      <c r="CA110" s="865">
        <v>2235142</v>
      </c>
      <c r="CB110" s="865"/>
      <c r="CC110" s="865"/>
      <c r="CD110" s="865"/>
      <c r="CE110" s="865"/>
      <c r="CF110" s="889">
        <v>131.80000000000001</v>
      </c>
      <c r="CG110" s="890"/>
      <c r="CH110" s="890"/>
      <c r="CI110" s="890"/>
      <c r="CJ110" s="890"/>
      <c r="CK110" s="953" t="s">
        <v>421</v>
      </c>
      <c r="CL110" s="839"/>
      <c r="CM110" s="914" t="s">
        <v>422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423</v>
      </c>
      <c r="DH110" s="865"/>
      <c r="DI110" s="865"/>
      <c r="DJ110" s="865"/>
      <c r="DK110" s="865"/>
      <c r="DL110" s="865" t="s">
        <v>424</v>
      </c>
      <c r="DM110" s="865"/>
      <c r="DN110" s="865"/>
      <c r="DO110" s="865"/>
      <c r="DP110" s="865"/>
      <c r="DQ110" s="865" t="s">
        <v>423</v>
      </c>
      <c r="DR110" s="865"/>
      <c r="DS110" s="865"/>
      <c r="DT110" s="865"/>
      <c r="DU110" s="865"/>
      <c r="DV110" s="866" t="s">
        <v>424</v>
      </c>
      <c r="DW110" s="866"/>
      <c r="DX110" s="866"/>
      <c r="DY110" s="866"/>
      <c r="DZ110" s="867"/>
    </row>
    <row r="111" spans="1:131" s="226" customFormat="1" ht="26.25" customHeight="1">
      <c r="A111" s="794" t="s">
        <v>425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423</v>
      </c>
      <c r="AB111" s="946"/>
      <c r="AC111" s="946"/>
      <c r="AD111" s="946"/>
      <c r="AE111" s="947"/>
      <c r="AF111" s="948" t="s">
        <v>423</v>
      </c>
      <c r="AG111" s="946"/>
      <c r="AH111" s="946"/>
      <c r="AI111" s="946"/>
      <c r="AJ111" s="947"/>
      <c r="AK111" s="948" t="s">
        <v>124</v>
      </c>
      <c r="AL111" s="946"/>
      <c r="AM111" s="946"/>
      <c r="AN111" s="946"/>
      <c r="AO111" s="947"/>
      <c r="AP111" s="949" t="s">
        <v>424</v>
      </c>
      <c r="AQ111" s="950"/>
      <c r="AR111" s="950"/>
      <c r="AS111" s="950"/>
      <c r="AT111" s="951"/>
      <c r="AU111" s="959"/>
      <c r="AV111" s="960"/>
      <c r="AW111" s="960"/>
      <c r="AX111" s="960"/>
      <c r="AY111" s="960"/>
      <c r="AZ111" s="835" t="s">
        <v>426</v>
      </c>
      <c r="BA111" s="770"/>
      <c r="BB111" s="770"/>
      <c r="BC111" s="770"/>
      <c r="BD111" s="770"/>
      <c r="BE111" s="770"/>
      <c r="BF111" s="770"/>
      <c r="BG111" s="770"/>
      <c r="BH111" s="770"/>
      <c r="BI111" s="770"/>
      <c r="BJ111" s="770"/>
      <c r="BK111" s="770"/>
      <c r="BL111" s="770"/>
      <c r="BM111" s="770"/>
      <c r="BN111" s="770"/>
      <c r="BO111" s="770"/>
      <c r="BP111" s="771"/>
      <c r="BQ111" s="836" t="s">
        <v>423</v>
      </c>
      <c r="BR111" s="837"/>
      <c r="BS111" s="837"/>
      <c r="BT111" s="837"/>
      <c r="BU111" s="837"/>
      <c r="BV111" s="837" t="s">
        <v>124</v>
      </c>
      <c r="BW111" s="837"/>
      <c r="BX111" s="837"/>
      <c r="BY111" s="837"/>
      <c r="BZ111" s="837"/>
      <c r="CA111" s="837" t="s">
        <v>427</v>
      </c>
      <c r="CB111" s="837"/>
      <c r="CC111" s="837"/>
      <c r="CD111" s="837"/>
      <c r="CE111" s="837"/>
      <c r="CF111" s="898" t="s">
        <v>424</v>
      </c>
      <c r="CG111" s="899"/>
      <c r="CH111" s="899"/>
      <c r="CI111" s="899"/>
      <c r="CJ111" s="899"/>
      <c r="CK111" s="954"/>
      <c r="CL111" s="841"/>
      <c r="CM111" s="844" t="s">
        <v>428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427</v>
      </c>
      <c r="DH111" s="837"/>
      <c r="DI111" s="837"/>
      <c r="DJ111" s="837"/>
      <c r="DK111" s="837"/>
      <c r="DL111" s="837" t="s">
        <v>427</v>
      </c>
      <c r="DM111" s="837"/>
      <c r="DN111" s="837"/>
      <c r="DO111" s="837"/>
      <c r="DP111" s="837"/>
      <c r="DQ111" s="837" t="s">
        <v>423</v>
      </c>
      <c r="DR111" s="837"/>
      <c r="DS111" s="837"/>
      <c r="DT111" s="837"/>
      <c r="DU111" s="837"/>
      <c r="DV111" s="814" t="s">
        <v>423</v>
      </c>
      <c r="DW111" s="814"/>
      <c r="DX111" s="814"/>
      <c r="DY111" s="814"/>
      <c r="DZ111" s="815"/>
    </row>
    <row r="112" spans="1:131" s="226" customFormat="1" ht="26.25" customHeight="1">
      <c r="A112" s="939" t="s">
        <v>429</v>
      </c>
      <c r="B112" s="940"/>
      <c r="C112" s="770" t="s">
        <v>430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423</v>
      </c>
      <c r="AB112" s="800"/>
      <c r="AC112" s="800"/>
      <c r="AD112" s="800"/>
      <c r="AE112" s="801"/>
      <c r="AF112" s="802" t="s">
        <v>424</v>
      </c>
      <c r="AG112" s="800"/>
      <c r="AH112" s="800"/>
      <c r="AI112" s="800"/>
      <c r="AJ112" s="801"/>
      <c r="AK112" s="802" t="s">
        <v>124</v>
      </c>
      <c r="AL112" s="800"/>
      <c r="AM112" s="800"/>
      <c r="AN112" s="800"/>
      <c r="AO112" s="801"/>
      <c r="AP112" s="847" t="s">
        <v>124</v>
      </c>
      <c r="AQ112" s="848"/>
      <c r="AR112" s="848"/>
      <c r="AS112" s="848"/>
      <c r="AT112" s="849"/>
      <c r="AU112" s="959"/>
      <c r="AV112" s="960"/>
      <c r="AW112" s="960"/>
      <c r="AX112" s="960"/>
      <c r="AY112" s="960"/>
      <c r="AZ112" s="835" t="s">
        <v>431</v>
      </c>
      <c r="BA112" s="770"/>
      <c r="BB112" s="770"/>
      <c r="BC112" s="770"/>
      <c r="BD112" s="770"/>
      <c r="BE112" s="770"/>
      <c r="BF112" s="770"/>
      <c r="BG112" s="770"/>
      <c r="BH112" s="770"/>
      <c r="BI112" s="770"/>
      <c r="BJ112" s="770"/>
      <c r="BK112" s="770"/>
      <c r="BL112" s="770"/>
      <c r="BM112" s="770"/>
      <c r="BN112" s="770"/>
      <c r="BO112" s="770"/>
      <c r="BP112" s="771"/>
      <c r="BQ112" s="836">
        <v>120069</v>
      </c>
      <c r="BR112" s="837"/>
      <c r="BS112" s="837"/>
      <c r="BT112" s="837"/>
      <c r="BU112" s="837"/>
      <c r="BV112" s="837">
        <v>158558</v>
      </c>
      <c r="BW112" s="837"/>
      <c r="BX112" s="837"/>
      <c r="BY112" s="837"/>
      <c r="BZ112" s="837"/>
      <c r="CA112" s="837">
        <v>232604</v>
      </c>
      <c r="CB112" s="837"/>
      <c r="CC112" s="837"/>
      <c r="CD112" s="837"/>
      <c r="CE112" s="837"/>
      <c r="CF112" s="898">
        <v>13.7</v>
      </c>
      <c r="CG112" s="899"/>
      <c r="CH112" s="899"/>
      <c r="CI112" s="899"/>
      <c r="CJ112" s="899"/>
      <c r="CK112" s="954"/>
      <c r="CL112" s="841"/>
      <c r="CM112" s="844" t="s">
        <v>432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423</v>
      </c>
      <c r="DH112" s="837"/>
      <c r="DI112" s="837"/>
      <c r="DJ112" s="837"/>
      <c r="DK112" s="837"/>
      <c r="DL112" s="837" t="s">
        <v>427</v>
      </c>
      <c r="DM112" s="837"/>
      <c r="DN112" s="837"/>
      <c r="DO112" s="837"/>
      <c r="DP112" s="837"/>
      <c r="DQ112" s="837" t="s">
        <v>424</v>
      </c>
      <c r="DR112" s="837"/>
      <c r="DS112" s="837"/>
      <c r="DT112" s="837"/>
      <c r="DU112" s="837"/>
      <c r="DV112" s="814" t="s">
        <v>427</v>
      </c>
      <c r="DW112" s="814"/>
      <c r="DX112" s="814"/>
      <c r="DY112" s="814"/>
      <c r="DZ112" s="815"/>
    </row>
    <row r="113" spans="1:130" s="226" customFormat="1" ht="26.25" customHeight="1">
      <c r="A113" s="941"/>
      <c r="B113" s="942"/>
      <c r="C113" s="770" t="s">
        <v>433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3606</v>
      </c>
      <c r="AB113" s="946"/>
      <c r="AC113" s="946"/>
      <c r="AD113" s="946"/>
      <c r="AE113" s="947"/>
      <c r="AF113" s="948">
        <v>4293</v>
      </c>
      <c r="AG113" s="946"/>
      <c r="AH113" s="946"/>
      <c r="AI113" s="946"/>
      <c r="AJ113" s="947"/>
      <c r="AK113" s="948">
        <v>7916</v>
      </c>
      <c r="AL113" s="946"/>
      <c r="AM113" s="946"/>
      <c r="AN113" s="946"/>
      <c r="AO113" s="947"/>
      <c r="AP113" s="949">
        <v>0.5</v>
      </c>
      <c r="AQ113" s="950"/>
      <c r="AR113" s="950"/>
      <c r="AS113" s="950"/>
      <c r="AT113" s="951"/>
      <c r="AU113" s="959"/>
      <c r="AV113" s="960"/>
      <c r="AW113" s="960"/>
      <c r="AX113" s="960"/>
      <c r="AY113" s="960"/>
      <c r="AZ113" s="835" t="s">
        <v>434</v>
      </c>
      <c r="BA113" s="770"/>
      <c r="BB113" s="770"/>
      <c r="BC113" s="770"/>
      <c r="BD113" s="770"/>
      <c r="BE113" s="770"/>
      <c r="BF113" s="770"/>
      <c r="BG113" s="770"/>
      <c r="BH113" s="770"/>
      <c r="BI113" s="770"/>
      <c r="BJ113" s="770"/>
      <c r="BK113" s="770"/>
      <c r="BL113" s="770"/>
      <c r="BM113" s="770"/>
      <c r="BN113" s="770"/>
      <c r="BO113" s="770"/>
      <c r="BP113" s="771"/>
      <c r="BQ113" s="836">
        <v>15439</v>
      </c>
      <c r="BR113" s="837"/>
      <c r="BS113" s="837"/>
      <c r="BT113" s="837"/>
      <c r="BU113" s="837"/>
      <c r="BV113" s="837">
        <v>6693</v>
      </c>
      <c r="BW113" s="837"/>
      <c r="BX113" s="837"/>
      <c r="BY113" s="837"/>
      <c r="BZ113" s="837"/>
      <c r="CA113" s="837" t="s">
        <v>427</v>
      </c>
      <c r="CB113" s="837"/>
      <c r="CC113" s="837"/>
      <c r="CD113" s="837"/>
      <c r="CE113" s="837"/>
      <c r="CF113" s="898" t="s">
        <v>427</v>
      </c>
      <c r="CG113" s="899"/>
      <c r="CH113" s="899"/>
      <c r="CI113" s="899"/>
      <c r="CJ113" s="899"/>
      <c r="CK113" s="954"/>
      <c r="CL113" s="841"/>
      <c r="CM113" s="844" t="s">
        <v>435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124</v>
      </c>
      <c r="DH113" s="800"/>
      <c r="DI113" s="800"/>
      <c r="DJ113" s="800"/>
      <c r="DK113" s="801"/>
      <c r="DL113" s="802" t="s">
        <v>124</v>
      </c>
      <c r="DM113" s="800"/>
      <c r="DN113" s="800"/>
      <c r="DO113" s="800"/>
      <c r="DP113" s="801"/>
      <c r="DQ113" s="802" t="s">
        <v>423</v>
      </c>
      <c r="DR113" s="800"/>
      <c r="DS113" s="800"/>
      <c r="DT113" s="800"/>
      <c r="DU113" s="801"/>
      <c r="DV113" s="847" t="s">
        <v>423</v>
      </c>
      <c r="DW113" s="848"/>
      <c r="DX113" s="848"/>
      <c r="DY113" s="848"/>
      <c r="DZ113" s="849"/>
    </row>
    <row r="114" spans="1:130" s="226" customFormat="1" ht="26.25" customHeight="1">
      <c r="A114" s="941"/>
      <c r="B114" s="942"/>
      <c r="C114" s="770" t="s">
        <v>436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8816</v>
      </c>
      <c r="AB114" s="800"/>
      <c r="AC114" s="800"/>
      <c r="AD114" s="800"/>
      <c r="AE114" s="801"/>
      <c r="AF114" s="802">
        <v>8816</v>
      </c>
      <c r="AG114" s="800"/>
      <c r="AH114" s="800"/>
      <c r="AI114" s="800"/>
      <c r="AJ114" s="801"/>
      <c r="AK114" s="802">
        <v>6730</v>
      </c>
      <c r="AL114" s="800"/>
      <c r="AM114" s="800"/>
      <c r="AN114" s="800"/>
      <c r="AO114" s="801"/>
      <c r="AP114" s="847">
        <v>0.4</v>
      </c>
      <c r="AQ114" s="848"/>
      <c r="AR114" s="848"/>
      <c r="AS114" s="848"/>
      <c r="AT114" s="849"/>
      <c r="AU114" s="959"/>
      <c r="AV114" s="960"/>
      <c r="AW114" s="960"/>
      <c r="AX114" s="960"/>
      <c r="AY114" s="960"/>
      <c r="AZ114" s="835" t="s">
        <v>437</v>
      </c>
      <c r="BA114" s="770"/>
      <c r="BB114" s="770"/>
      <c r="BC114" s="770"/>
      <c r="BD114" s="770"/>
      <c r="BE114" s="770"/>
      <c r="BF114" s="770"/>
      <c r="BG114" s="770"/>
      <c r="BH114" s="770"/>
      <c r="BI114" s="770"/>
      <c r="BJ114" s="770"/>
      <c r="BK114" s="770"/>
      <c r="BL114" s="770"/>
      <c r="BM114" s="770"/>
      <c r="BN114" s="770"/>
      <c r="BO114" s="770"/>
      <c r="BP114" s="771"/>
      <c r="BQ114" s="836">
        <v>641726</v>
      </c>
      <c r="BR114" s="837"/>
      <c r="BS114" s="837"/>
      <c r="BT114" s="837"/>
      <c r="BU114" s="837"/>
      <c r="BV114" s="837">
        <v>550368</v>
      </c>
      <c r="BW114" s="837"/>
      <c r="BX114" s="837"/>
      <c r="BY114" s="837"/>
      <c r="BZ114" s="837"/>
      <c r="CA114" s="837">
        <v>547885</v>
      </c>
      <c r="CB114" s="837"/>
      <c r="CC114" s="837"/>
      <c r="CD114" s="837"/>
      <c r="CE114" s="837"/>
      <c r="CF114" s="898">
        <v>32.299999999999997</v>
      </c>
      <c r="CG114" s="899"/>
      <c r="CH114" s="899"/>
      <c r="CI114" s="899"/>
      <c r="CJ114" s="899"/>
      <c r="CK114" s="954"/>
      <c r="CL114" s="841"/>
      <c r="CM114" s="844" t="s">
        <v>438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124</v>
      </c>
      <c r="DH114" s="800"/>
      <c r="DI114" s="800"/>
      <c r="DJ114" s="800"/>
      <c r="DK114" s="801"/>
      <c r="DL114" s="802" t="s">
        <v>423</v>
      </c>
      <c r="DM114" s="800"/>
      <c r="DN114" s="800"/>
      <c r="DO114" s="800"/>
      <c r="DP114" s="801"/>
      <c r="DQ114" s="802" t="s">
        <v>423</v>
      </c>
      <c r="DR114" s="800"/>
      <c r="DS114" s="800"/>
      <c r="DT114" s="800"/>
      <c r="DU114" s="801"/>
      <c r="DV114" s="847" t="s">
        <v>439</v>
      </c>
      <c r="DW114" s="848"/>
      <c r="DX114" s="848"/>
      <c r="DY114" s="848"/>
      <c r="DZ114" s="849"/>
    </row>
    <row r="115" spans="1:130" s="226" customFormat="1" ht="26.25" customHeight="1">
      <c r="A115" s="941"/>
      <c r="B115" s="942"/>
      <c r="C115" s="770" t="s">
        <v>440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124</v>
      </c>
      <c r="AB115" s="946"/>
      <c r="AC115" s="946"/>
      <c r="AD115" s="946"/>
      <c r="AE115" s="947"/>
      <c r="AF115" s="948" t="s">
        <v>423</v>
      </c>
      <c r="AG115" s="946"/>
      <c r="AH115" s="946"/>
      <c r="AI115" s="946"/>
      <c r="AJ115" s="947"/>
      <c r="AK115" s="948" t="s">
        <v>423</v>
      </c>
      <c r="AL115" s="946"/>
      <c r="AM115" s="946"/>
      <c r="AN115" s="946"/>
      <c r="AO115" s="947"/>
      <c r="AP115" s="949" t="s">
        <v>423</v>
      </c>
      <c r="AQ115" s="950"/>
      <c r="AR115" s="950"/>
      <c r="AS115" s="950"/>
      <c r="AT115" s="951"/>
      <c r="AU115" s="959"/>
      <c r="AV115" s="960"/>
      <c r="AW115" s="960"/>
      <c r="AX115" s="960"/>
      <c r="AY115" s="960"/>
      <c r="AZ115" s="835" t="s">
        <v>441</v>
      </c>
      <c r="BA115" s="770"/>
      <c r="BB115" s="770"/>
      <c r="BC115" s="770"/>
      <c r="BD115" s="770"/>
      <c r="BE115" s="770"/>
      <c r="BF115" s="770"/>
      <c r="BG115" s="770"/>
      <c r="BH115" s="770"/>
      <c r="BI115" s="770"/>
      <c r="BJ115" s="770"/>
      <c r="BK115" s="770"/>
      <c r="BL115" s="770"/>
      <c r="BM115" s="770"/>
      <c r="BN115" s="770"/>
      <c r="BO115" s="770"/>
      <c r="BP115" s="771"/>
      <c r="BQ115" s="836" t="s">
        <v>427</v>
      </c>
      <c r="BR115" s="837"/>
      <c r="BS115" s="837"/>
      <c r="BT115" s="837"/>
      <c r="BU115" s="837"/>
      <c r="BV115" s="837" t="s">
        <v>427</v>
      </c>
      <c r="BW115" s="837"/>
      <c r="BX115" s="837"/>
      <c r="BY115" s="837"/>
      <c r="BZ115" s="837"/>
      <c r="CA115" s="837" t="s">
        <v>423</v>
      </c>
      <c r="CB115" s="837"/>
      <c r="CC115" s="837"/>
      <c r="CD115" s="837"/>
      <c r="CE115" s="837"/>
      <c r="CF115" s="898" t="s">
        <v>439</v>
      </c>
      <c r="CG115" s="899"/>
      <c r="CH115" s="899"/>
      <c r="CI115" s="899"/>
      <c r="CJ115" s="899"/>
      <c r="CK115" s="954"/>
      <c r="CL115" s="841"/>
      <c r="CM115" s="835" t="s">
        <v>442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424</v>
      </c>
      <c r="DH115" s="800"/>
      <c r="DI115" s="800"/>
      <c r="DJ115" s="800"/>
      <c r="DK115" s="801"/>
      <c r="DL115" s="802" t="s">
        <v>124</v>
      </c>
      <c r="DM115" s="800"/>
      <c r="DN115" s="800"/>
      <c r="DO115" s="800"/>
      <c r="DP115" s="801"/>
      <c r="DQ115" s="802" t="s">
        <v>427</v>
      </c>
      <c r="DR115" s="800"/>
      <c r="DS115" s="800"/>
      <c r="DT115" s="800"/>
      <c r="DU115" s="801"/>
      <c r="DV115" s="847" t="s">
        <v>423</v>
      </c>
      <c r="DW115" s="848"/>
      <c r="DX115" s="848"/>
      <c r="DY115" s="848"/>
      <c r="DZ115" s="849"/>
    </row>
    <row r="116" spans="1:130" s="226" customFormat="1" ht="26.25" customHeight="1">
      <c r="A116" s="943"/>
      <c r="B116" s="944"/>
      <c r="C116" s="903" t="s">
        <v>443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424</v>
      </c>
      <c r="AB116" s="800"/>
      <c r="AC116" s="800"/>
      <c r="AD116" s="800"/>
      <c r="AE116" s="801"/>
      <c r="AF116" s="802" t="s">
        <v>427</v>
      </c>
      <c r="AG116" s="800"/>
      <c r="AH116" s="800"/>
      <c r="AI116" s="800"/>
      <c r="AJ116" s="801"/>
      <c r="AK116" s="802" t="s">
        <v>424</v>
      </c>
      <c r="AL116" s="800"/>
      <c r="AM116" s="800"/>
      <c r="AN116" s="800"/>
      <c r="AO116" s="801"/>
      <c r="AP116" s="847" t="s">
        <v>423</v>
      </c>
      <c r="AQ116" s="848"/>
      <c r="AR116" s="848"/>
      <c r="AS116" s="848"/>
      <c r="AT116" s="849"/>
      <c r="AU116" s="959"/>
      <c r="AV116" s="960"/>
      <c r="AW116" s="960"/>
      <c r="AX116" s="960"/>
      <c r="AY116" s="960"/>
      <c r="AZ116" s="886" t="s">
        <v>444</v>
      </c>
      <c r="BA116" s="887"/>
      <c r="BB116" s="887"/>
      <c r="BC116" s="887"/>
      <c r="BD116" s="887"/>
      <c r="BE116" s="887"/>
      <c r="BF116" s="887"/>
      <c r="BG116" s="887"/>
      <c r="BH116" s="887"/>
      <c r="BI116" s="887"/>
      <c r="BJ116" s="887"/>
      <c r="BK116" s="887"/>
      <c r="BL116" s="887"/>
      <c r="BM116" s="887"/>
      <c r="BN116" s="887"/>
      <c r="BO116" s="887"/>
      <c r="BP116" s="888"/>
      <c r="BQ116" s="836" t="s">
        <v>423</v>
      </c>
      <c r="BR116" s="837"/>
      <c r="BS116" s="837"/>
      <c r="BT116" s="837"/>
      <c r="BU116" s="837"/>
      <c r="BV116" s="837" t="s">
        <v>423</v>
      </c>
      <c r="BW116" s="837"/>
      <c r="BX116" s="837"/>
      <c r="BY116" s="837"/>
      <c r="BZ116" s="837"/>
      <c r="CA116" s="837" t="s">
        <v>423</v>
      </c>
      <c r="CB116" s="837"/>
      <c r="CC116" s="837"/>
      <c r="CD116" s="837"/>
      <c r="CE116" s="837"/>
      <c r="CF116" s="898" t="s">
        <v>423</v>
      </c>
      <c r="CG116" s="899"/>
      <c r="CH116" s="899"/>
      <c r="CI116" s="899"/>
      <c r="CJ116" s="899"/>
      <c r="CK116" s="954"/>
      <c r="CL116" s="841"/>
      <c r="CM116" s="844" t="s">
        <v>445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124</v>
      </c>
      <c r="DH116" s="800"/>
      <c r="DI116" s="800"/>
      <c r="DJ116" s="800"/>
      <c r="DK116" s="801"/>
      <c r="DL116" s="802" t="s">
        <v>427</v>
      </c>
      <c r="DM116" s="800"/>
      <c r="DN116" s="800"/>
      <c r="DO116" s="800"/>
      <c r="DP116" s="801"/>
      <c r="DQ116" s="802" t="s">
        <v>124</v>
      </c>
      <c r="DR116" s="800"/>
      <c r="DS116" s="800"/>
      <c r="DT116" s="800"/>
      <c r="DU116" s="801"/>
      <c r="DV116" s="847" t="s">
        <v>427</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446</v>
      </c>
      <c r="Z117" s="926"/>
      <c r="AA117" s="931">
        <v>281595</v>
      </c>
      <c r="AB117" s="932"/>
      <c r="AC117" s="932"/>
      <c r="AD117" s="932"/>
      <c r="AE117" s="933"/>
      <c r="AF117" s="934">
        <v>257494</v>
      </c>
      <c r="AG117" s="932"/>
      <c r="AH117" s="932"/>
      <c r="AI117" s="932"/>
      <c r="AJ117" s="933"/>
      <c r="AK117" s="934">
        <v>263888</v>
      </c>
      <c r="AL117" s="932"/>
      <c r="AM117" s="932"/>
      <c r="AN117" s="932"/>
      <c r="AO117" s="933"/>
      <c r="AP117" s="935"/>
      <c r="AQ117" s="936"/>
      <c r="AR117" s="936"/>
      <c r="AS117" s="936"/>
      <c r="AT117" s="937"/>
      <c r="AU117" s="959"/>
      <c r="AV117" s="960"/>
      <c r="AW117" s="960"/>
      <c r="AX117" s="960"/>
      <c r="AY117" s="960"/>
      <c r="AZ117" s="886" t="s">
        <v>447</v>
      </c>
      <c r="BA117" s="887"/>
      <c r="BB117" s="887"/>
      <c r="BC117" s="887"/>
      <c r="BD117" s="887"/>
      <c r="BE117" s="887"/>
      <c r="BF117" s="887"/>
      <c r="BG117" s="887"/>
      <c r="BH117" s="887"/>
      <c r="BI117" s="887"/>
      <c r="BJ117" s="887"/>
      <c r="BK117" s="887"/>
      <c r="BL117" s="887"/>
      <c r="BM117" s="887"/>
      <c r="BN117" s="887"/>
      <c r="BO117" s="887"/>
      <c r="BP117" s="888"/>
      <c r="BQ117" s="836" t="s">
        <v>423</v>
      </c>
      <c r="BR117" s="837"/>
      <c r="BS117" s="837"/>
      <c r="BT117" s="837"/>
      <c r="BU117" s="837"/>
      <c r="BV117" s="837" t="s">
        <v>427</v>
      </c>
      <c r="BW117" s="837"/>
      <c r="BX117" s="837"/>
      <c r="BY117" s="837"/>
      <c r="BZ117" s="837"/>
      <c r="CA117" s="837" t="s">
        <v>423</v>
      </c>
      <c r="CB117" s="837"/>
      <c r="CC117" s="837"/>
      <c r="CD117" s="837"/>
      <c r="CE117" s="837"/>
      <c r="CF117" s="898" t="s">
        <v>423</v>
      </c>
      <c r="CG117" s="899"/>
      <c r="CH117" s="899"/>
      <c r="CI117" s="899"/>
      <c r="CJ117" s="899"/>
      <c r="CK117" s="954"/>
      <c r="CL117" s="841"/>
      <c r="CM117" s="844" t="s">
        <v>448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427</v>
      </c>
      <c r="DH117" s="800"/>
      <c r="DI117" s="800"/>
      <c r="DJ117" s="800"/>
      <c r="DK117" s="801"/>
      <c r="DL117" s="802" t="s">
        <v>423</v>
      </c>
      <c r="DM117" s="800"/>
      <c r="DN117" s="800"/>
      <c r="DO117" s="800"/>
      <c r="DP117" s="801"/>
      <c r="DQ117" s="802" t="s">
        <v>423</v>
      </c>
      <c r="DR117" s="800"/>
      <c r="DS117" s="800"/>
      <c r="DT117" s="800"/>
      <c r="DU117" s="801"/>
      <c r="DV117" s="847" t="s">
        <v>427</v>
      </c>
      <c r="DW117" s="848"/>
      <c r="DX117" s="848"/>
      <c r="DY117" s="848"/>
      <c r="DZ117" s="849"/>
    </row>
    <row r="118" spans="1:130" s="226" customFormat="1" ht="26.25" customHeight="1">
      <c r="A118" s="924" t="s">
        <v>418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416</v>
      </c>
      <c r="AB118" s="925"/>
      <c r="AC118" s="925"/>
      <c r="AD118" s="925"/>
      <c r="AE118" s="926"/>
      <c r="AF118" s="927" t="s">
        <v>300</v>
      </c>
      <c r="AG118" s="925"/>
      <c r="AH118" s="925"/>
      <c r="AI118" s="925"/>
      <c r="AJ118" s="926"/>
      <c r="AK118" s="927" t="s">
        <v>299</v>
      </c>
      <c r="AL118" s="925"/>
      <c r="AM118" s="925"/>
      <c r="AN118" s="925"/>
      <c r="AO118" s="926"/>
      <c r="AP118" s="928" t="s">
        <v>417</v>
      </c>
      <c r="AQ118" s="929"/>
      <c r="AR118" s="929"/>
      <c r="AS118" s="929"/>
      <c r="AT118" s="930"/>
      <c r="AU118" s="959"/>
      <c r="AV118" s="960"/>
      <c r="AW118" s="960"/>
      <c r="AX118" s="960"/>
      <c r="AY118" s="960"/>
      <c r="AZ118" s="902" t="s">
        <v>449</v>
      </c>
      <c r="BA118" s="903"/>
      <c r="BB118" s="903"/>
      <c r="BC118" s="903"/>
      <c r="BD118" s="903"/>
      <c r="BE118" s="903"/>
      <c r="BF118" s="903"/>
      <c r="BG118" s="903"/>
      <c r="BH118" s="903"/>
      <c r="BI118" s="903"/>
      <c r="BJ118" s="903"/>
      <c r="BK118" s="903"/>
      <c r="BL118" s="903"/>
      <c r="BM118" s="903"/>
      <c r="BN118" s="903"/>
      <c r="BO118" s="903"/>
      <c r="BP118" s="904"/>
      <c r="BQ118" s="905" t="s">
        <v>427</v>
      </c>
      <c r="BR118" s="868"/>
      <c r="BS118" s="868"/>
      <c r="BT118" s="868"/>
      <c r="BU118" s="868"/>
      <c r="BV118" s="868" t="s">
        <v>423</v>
      </c>
      <c r="BW118" s="868"/>
      <c r="BX118" s="868"/>
      <c r="BY118" s="868"/>
      <c r="BZ118" s="868"/>
      <c r="CA118" s="868" t="s">
        <v>450</v>
      </c>
      <c r="CB118" s="868"/>
      <c r="CC118" s="868"/>
      <c r="CD118" s="868"/>
      <c r="CE118" s="868"/>
      <c r="CF118" s="898" t="s">
        <v>423</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423</v>
      </c>
      <c r="DH118" s="800"/>
      <c r="DI118" s="800"/>
      <c r="DJ118" s="800"/>
      <c r="DK118" s="801"/>
      <c r="DL118" s="802" t="s">
        <v>427</v>
      </c>
      <c r="DM118" s="800"/>
      <c r="DN118" s="800"/>
      <c r="DO118" s="800"/>
      <c r="DP118" s="801"/>
      <c r="DQ118" s="802" t="s">
        <v>450</v>
      </c>
      <c r="DR118" s="800"/>
      <c r="DS118" s="800"/>
      <c r="DT118" s="800"/>
      <c r="DU118" s="801"/>
      <c r="DV118" s="847" t="s">
        <v>423</v>
      </c>
      <c r="DW118" s="848"/>
      <c r="DX118" s="848"/>
      <c r="DY118" s="848"/>
      <c r="DZ118" s="849"/>
    </row>
    <row r="119" spans="1:130" s="226" customFormat="1" ht="26.25" customHeight="1">
      <c r="A119" s="838" t="s">
        <v>421</v>
      </c>
      <c r="B119" s="839"/>
      <c r="C119" s="914" t="s">
        <v>422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423</v>
      </c>
      <c r="AB119" s="918"/>
      <c r="AC119" s="918"/>
      <c r="AD119" s="918"/>
      <c r="AE119" s="919"/>
      <c r="AF119" s="920" t="s">
        <v>423</v>
      </c>
      <c r="AG119" s="918"/>
      <c r="AH119" s="918"/>
      <c r="AI119" s="918"/>
      <c r="AJ119" s="919"/>
      <c r="AK119" s="920" t="s">
        <v>439</v>
      </c>
      <c r="AL119" s="918"/>
      <c r="AM119" s="918"/>
      <c r="AN119" s="918"/>
      <c r="AO119" s="919"/>
      <c r="AP119" s="921" t="s">
        <v>423</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452</v>
      </c>
      <c r="BP119" s="901"/>
      <c r="BQ119" s="905">
        <v>3040148</v>
      </c>
      <c r="BR119" s="868"/>
      <c r="BS119" s="868"/>
      <c r="BT119" s="868"/>
      <c r="BU119" s="868"/>
      <c r="BV119" s="868">
        <v>2995687</v>
      </c>
      <c r="BW119" s="868"/>
      <c r="BX119" s="868"/>
      <c r="BY119" s="868"/>
      <c r="BZ119" s="868"/>
      <c r="CA119" s="868">
        <v>3015631</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423</v>
      </c>
      <c r="DH119" s="783"/>
      <c r="DI119" s="783"/>
      <c r="DJ119" s="783"/>
      <c r="DK119" s="784"/>
      <c r="DL119" s="785" t="s">
        <v>423</v>
      </c>
      <c r="DM119" s="783"/>
      <c r="DN119" s="783"/>
      <c r="DO119" s="783"/>
      <c r="DP119" s="784"/>
      <c r="DQ119" s="785" t="s">
        <v>439</v>
      </c>
      <c r="DR119" s="783"/>
      <c r="DS119" s="783"/>
      <c r="DT119" s="783"/>
      <c r="DU119" s="784"/>
      <c r="DV119" s="871" t="s">
        <v>423</v>
      </c>
      <c r="DW119" s="872"/>
      <c r="DX119" s="872"/>
      <c r="DY119" s="872"/>
      <c r="DZ119" s="873"/>
    </row>
    <row r="120" spans="1:130" s="226" customFormat="1" ht="26.25" customHeight="1">
      <c r="A120" s="840"/>
      <c r="B120" s="841"/>
      <c r="C120" s="844" t="s">
        <v>428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427</v>
      </c>
      <c r="AB120" s="800"/>
      <c r="AC120" s="800"/>
      <c r="AD120" s="800"/>
      <c r="AE120" s="801"/>
      <c r="AF120" s="802" t="s">
        <v>423</v>
      </c>
      <c r="AG120" s="800"/>
      <c r="AH120" s="800"/>
      <c r="AI120" s="800"/>
      <c r="AJ120" s="801"/>
      <c r="AK120" s="802" t="s">
        <v>423</v>
      </c>
      <c r="AL120" s="800"/>
      <c r="AM120" s="800"/>
      <c r="AN120" s="800"/>
      <c r="AO120" s="801"/>
      <c r="AP120" s="847" t="s">
        <v>427</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3487938</v>
      </c>
      <c r="BR120" s="865"/>
      <c r="BS120" s="865"/>
      <c r="BT120" s="865"/>
      <c r="BU120" s="865"/>
      <c r="BV120" s="865">
        <v>3646217</v>
      </c>
      <c r="BW120" s="865"/>
      <c r="BX120" s="865"/>
      <c r="BY120" s="865"/>
      <c r="BZ120" s="865"/>
      <c r="CA120" s="865">
        <v>3599115</v>
      </c>
      <c r="CB120" s="865"/>
      <c r="CC120" s="865"/>
      <c r="CD120" s="865"/>
      <c r="CE120" s="865"/>
      <c r="CF120" s="889">
        <v>212.3</v>
      </c>
      <c r="CG120" s="890"/>
      <c r="CH120" s="890"/>
      <c r="CI120" s="890"/>
      <c r="CJ120" s="890"/>
      <c r="CK120" s="891" t="s">
        <v>456</v>
      </c>
      <c r="CL120" s="875"/>
      <c r="CM120" s="875"/>
      <c r="CN120" s="875"/>
      <c r="CO120" s="876"/>
      <c r="CP120" s="895" t="s">
        <v>457</v>
      </c>
      <c r="CQ120" s="896"/>
      <c r="CR120" s="896"/>
      <c r="CS120" s="896"/>
      <c r="CT120" s="896"/>
      <c r="CU120" s="896"/>
      <c r="CV120" s="896"/>
      <c r="CW120" s="896"/>
      <c r="CX120" s="896"/>
      <c r="CY120" s="896"/>
      <c r="CZ120" s="896"/>
      <c r="DA120" s="896"/>
      <c r="DB120" s="896"/>
      <c r="DC120" s="896"/>
      <c r="DD120" s="896"/>
      <c r="DE120" s="896"/>
      <c r="DF120" s="897"/>
      <c r="DG120" s="884">
        <v>120069</v>
      </c>
      <c r="DH120" s="865"/>
      <c r="DI120" s="865"/>
      <c r="DJ120" s="865"/>
      <c r="DK120" s="865"/>
      <c r="DL120" s="865">
        <v>158558</v>
      </c>
      <c r="DM120" s="865"/>
      <c r="DN120" s="865"/>
      <c r="DO120" s="865"/>
      <c r="DP120" s="865"/>
      <c r="DQ120" s="865">
        <v>232604</v>
      </c>
      <c r="DR120" s="865"/>
      <c r="DS120" s="865"/>
      <c r="DT120" s="865"/>
      <c r="DU120" s="865"/>
      <c r="DV120" s="866">
        <v>13.7</v>
      </c>
      <c r="DW120" s="866"/>
      <c r="DX120" s="866"/>
      <c r="DY120" s="866"/>
      <c r="DZ120" s="867"/>
    </row>
    <row r="121" spans="1:130" s="226" customFormat="1" ht="26.25" customHeight="1">
      <c r="A121" s="840"/>
      <c r="B121" s="841"/>
      <c r="C121" s="886" t="s">
        <v>458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423</v>
      </c>
      <c r="AB121" s="800"/>
      <c r="AC121" s="800"/>
      <c r="AD121" s="800"/>
      <c r="AE121" s="801"/>
      <c r="AF121" s="802" t="s">
        <v>423</v>
      </c>
      <c r="AG121" s="800"/>
      <c r="AH121" s="800"/>
      <c r="AI121" s="800"/>
      <c r="AJ121" s="801"/>
      <c r="AK121" s="802" t="s">
        <v>423</v>
      </c>
      <c r="AL121" s="800"/>
      <c r="AM121" s="800"/>
      <c r="AN121" s="800"/>
      <c r="AO121" s="801"/>
      <c r="AP121" s="847" t="s">
        <v>423</v>
      </c>
      <c r="AQ121" s="848"/>
      <c r="AR121" s="848"/>
      <c r="AS121" s="848"/>
      <c r="AT121" s="849"/>
      <c r="AU121" s="909"/>
      <c r="AV121" s="910"/>
      <c r="AW121" s="910"/>
      <c r="AX121" s="910"/>
      <c r="AY121" s="911"/>
      <c r="AZ121" s="835" t="s">
        <v>459</v>
      </c>
      <c r="BA121" s="770"/>
      <c r="BB121" s="770"/>
      <c r="BC121" s="770"/>
      <c r="BD121" s="770"/>
      <c r="BE121" s="770"/>
      <c r="BF121" s="770"/>
      <c r="BG121" s="770"/>
      <c r="BH121" s="770"/>
      <c r="BI121" s="770"/>
      <c r="BJ121" s="770"/>
      <c r="BK121" s="770"/>
      <c r="BL121" s="770"/>
      <c r="BM121" s="770"/>
      <c r="BN121" s="770"/>
      <c r="BO121" s="770"/>
      <c r="BP121" s="771"/>
      <c r="BQ121" s="836">
        <v>25307</v>
      </c>
      <c r="BR121" s="837"/>
      <c r="BS121" s="837"/>
      <c r="BT121" s="837"/>
      <c r="BU121" s="837"/>
      <c r="BV121" s="837">
        <v>21904</v>
      </c>
      <c r="BW121" s="837"/>
      <c r="BX121" s="837"/>
      <c r="BY121" s="837"/>
      <c r="BZ121" s="837"/>
      <c r="CA121" s="837">
        <v>18433</v>
      </c>
      <c r="CB121" s="837"/>
      <c r="CC121" s="837"/>
      <c r="CD121" s="837"/>
      <c r="CE121" s="837"/>
      <c r="CF121" s="898">
        <v>1.1000000000000001</v>
      </c>
      <c r="CG121" s="899"/>
      <c r="CH121" s="899"/>
      <c r="CI121" s="899"/>
      <c r="CJ121" s="899"/>
      <c r="CK121" s="892"/>
      <c r="CL121" s="878"/>
      <c r="CM121" s="878"/>
      <c r="CN121" s="878"/>
      <c r="CO121" s="879"/>
      <c r="CP121" s="858" t="s">
        <v>460</v>
      </c>
      <c r="CQ121" s="859"/>
      <c r="CR121" s="859"/>
      <c r="CS121" s="859"/>
      <c r="CT121" s="859"/>
      <c r="CU121" s="859"/>
      <c r="CV121" s="859"/>
      <c r="CW121" s="859"/>
      <c r="CX121" s="859"/>
      <c r="CY121" s="859"/>
      <c r="CZ121" s="859"/>
      <c r="DA121" s="859"/>
      <c r="DB121" s="859"/>
      <c r="DC121" s="859"/>
      <c r="DD121" s="859"/>
      <c r="DE121" s="859"/>
      <c r="DF121" s="860"/>
      <c r="DG121" s="836" t="s">
        <v>423</v>
      </c>
      <c r="DH121" s="837"/>
      <c r="DI121" s="837"/>
      <c r="DJ121" s="837"/>
      <c r="DK121" s="837"/>
      <c r="DL121" s="837" t="s">
        <v>423</v>
      </c>
      <c r="DM121" s="837"/>
      <c r="DN121" s="837"/>
      <c r="DO121" s="837"/>
      <c r="DP121" s="837"/>
      <c r="DQ121" s="837" t="s">
        <v>423</v>
      </c>
      <c r="DR121" s="837"/>
      <c r="DS121" s="837"/>
      <c r="DT121" s="837"/>
      <c r="DU121" s="837"/>
      <c r="DV121" s="814" t="s">
        <v>423</v>
      </c>
      <c r="DW121" s="814"/>
      <c r="DX121" s="814"/>
      <c r="DY121" s="814"/>
      <c r="DZ121" s="815"/>
    </row>
    <row r="122" spans="1:130" s="226" customFormat="1" ht="26.25" customHeight="1">
      <c r="A122" s="840"/>
      <c r="B122" s="841"/>
      <c r="C122" s="844" t="s">
        <v>438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427</v>
      </c>
      <c r="AB122" s="800"/>
      <c r="AC122" s="800"/>
      <c r="AD122" s="800"/>
      <c r="AE122" s="801"/>
      <c r="AF122" s="802" t="s">
        <v>423</v>
      </c>
      <c r="AG122" s="800"/>
      <c r="AH122" s="800"/>
      <c r="AI122" s="800"/>
      <c r="AJ122" s="801"/>
      <c r="AK122" s="802" t="s">
        <v>423</v>
      </c>
      <c r="AL122" s="800"/>
      <c r="AM122" s="800"/>
      <c r="AN122" s="800"/>
      <c r="AO122" s="801"/>
      <c r="AP122" s="847" t="s">
        <v>427</v>
      </c>
      <c r="AQ122" s="848"/>
      <c r="AR122" s="848"/>
      <c r="AS122" s="848"/>
      <c r="AT122" s="849"/>
      <c r="AU122" s="909"/>
      <c r="AV122" s="910"/>
      <c r="AW122" s="910"/>
      <c r="AX122" s="910"/>
      <c r="AY122" s="911"/>
      <c r="AZ122" s="902" t="s">
        <v>461</v>
      </c>
      <c r="BA122" s="903"/>
      <c r="BB122" s="903"/>
      <c r="BC122" s="903"/>
      <c r="BD122" s="903"/>
      <c r="BE122" s="903"/>
      <c r="BF122" s="903"/>
      <c r="BG122" s="903"/>
      <c r="BH122" s="903"/>
      <c r="BI122" s="903"/>
      <c r="BJ122" s="903"/>
      <c r="BK122" s="903"/>
      <c r="BL122" s="903"/>
      <c r="BM122" s="903"/>
      <c r="BN122" s="903"/>
      <c r="BO122" s="903"/>
      <c r="BP122" s="904"/>
      <c r="BQ122" s="905">
        <v>1811187</v>
      </c>
      <c r="BR122" s="868"/>
      <c r="BS122" s="868"/>
      <c r="BT122" s="868"/>
      <c r="BU122" s="868"/>
      <c r="BV122" s="868">
        <v>2149037</v>
      </c>
      <c r="BW122" s="868"/>
      <c r="BX122" s="868"/>
      <c r="BY122" s="868"/>
      <c r="BZ122" s="868"/>
      <c r="CA122" s="868">
        <v>2126611</v>
      </c>
      <c r="CB122" s="868"/>
      <c r="CC122" s="868"/>
      <c r="CD122" s="868"/>
      <c r="CE122" s="868"/>
      <c r="CF122" s="869">
        <v>125.4</v>
      </c>
      <c r="CG122" s="870"/>
      <c r="CH122" s="870"/>
      <c r="CI122" s="870"/>
      <c r="CJ122" s="870"/>
      <c r="CK122" s="892"/>
      <c r="CL122" s="878"/>
      <c r="CM122" s="878"/>
      <c r="CN122" s="878"/>
      <c r="CO122" s="879"/>
      <c r="CP122" s="858" t="s">
        <v>462</v>
      </c>
      <c r="CQ122" s="859"/>
      <c r="CR122" s="859"/>
      <c r="CS122" s="859"/>
      <c r="CT122" s="859"/>
      <c r="CU122" s="859"/>
      <c r="CV122" s="859"/>
      <c r="CW122" s="859"/>
      <c r="CX122" s="859"/>
      <c r="CY122" s="859"/>
      <c r="CZ122" s="859"/>
      <c r="DA122" s="859"/>
      <c r="DB122" s="859"/>
      <c r="DC122" s="859"/>
      <c r="DD122" s="859"/>
      <c r="DE122" s="859"/>
      <c r="DF122" s="860"/>
      <c r="DG122" s="836" t="s">
        <v>450</v>
      </c>
      <c r="DH122" s="837"/>
      <c r="DI122" s="837"/>
      <c r="DJ122" s="837"/>
      <c r="DK122" s="837"/>
      <c r="DL122" s="837" t="s">
        <v>423</v>
      </c>
      <c r="DM122" s="837"/>
      <c r="DN122" s="837"/>
      <c r="DO122" s="837"/>
      <c r="DP122" s="837"/>
      <c r="DQ122" s="837" t="s">
        <v>423</v>
      </c>
      <c r="DR122" s="837"/>
      <c r="DS122" s="837"/>
      <c r="DT122" s="837"/>
      <c r="DU122" s="837"/>
      <c r="DV122" s="814" t="s">
        <v>423</v>
      </c>
      <c r="DW122" s="814"/>
      <c r="DX122" s="814"/>
      <c r="DY122" s="814"/>
      <c r="DZ122" s="815"/>
    </row>
    <row r="123" spans="1:130" s="226" customFormat="1" ht="26.25" customHeight="1">
      <c r="A123" s="840"/>
      <c r="B123" s="841"/>
      <c r="C123" s="844" t="s">
        <v>445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423</v>
      </c>
      <c r="AB123" s="800"/>
      <c r="AC123" s="800"/>
      <c r="AD123" s="800"/>
      <c r="AE123" s="801"/>
      <c r="AF123" s="802" t="s">
        <v>424</v>
      </c>
      <c r="AG123" s="800"/>
      <c r="AH123" s="800"/>
      <c r="AI123" s="800"/>
      <c r="AJ123" s="801"/>
      <c r="AK123" s="802" t="s">
        <v>124</v>
      </c>
      <c r="AL123" s="800"/>
      <c r="AM123" s="800"/>
      <c r="AN123" s="800"/>
      <c r="AO123" s="801"/>
      <c r="AP123" s="847" t="s">
        <v>423</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463</v>
      </c>
      <c r="BP123" s="901"/>
      <c r="BQ123" s="855">
        <v>5324432</v>
      </c>
      <c r="BR123" s="856"/>
      <c r="BS123" s="856"/>
      <c r="BT123" s="856"/>
      <c r="BU123" s="856"/>
      <c r="BV123" s="856">
        <v>5817158</v>
      </c>
      <c r="BW123" s="856"/>
      <c r="BX123" s="856"/>
      <c r="BY123" s="856"/>
      <c r="BZ123" s="856"/>
      <c r="CA123" s="856">
        <v>5744159</v>
      </c>
      <c r="CB123" s="856"/>
      <c r="CC123" s="856"/>
      <c r="CD123" s="856"/>
      <c r="CE123" s="856"/>
      <c r="CF123" s="766"/>
      <c r="CG123" s="767"/>
      <c r="CH123" s="767"/>
      <c r="CI123" s="767"/>
      <c r="CJ123" s="857"/>
      <c r="CK123" s="892"/>
      <c r="CL123" s="878"/>
      <c r="CM123" s="878"/>
      <c r="CN123" s="878"/>
      <c r="CO123" s="879"/>
      <c r="CP123" s="858" t="s">
        <v>464</v>
      </c>
      <c r="CQ123" s="859"/>
      <c r="CR123" s="859"/>
      <c r="CS123" s="859"/>
      <c r="CT123" s="859"/>
      <c r="CU123" s="859"/>
      <c r="CV123" s="859"/>
      <c r="CW123" s="859"/>
      <c r="CX123" s="859"/>
      <c r="CY123" s="859"/>
      <c r="CZ123" s="859"/>
      <c r="DA123" s="859"/>
      <c r="DB123" s="859"/>
      <c r="DC123" s="859"/>
      <c r="DD123" s="859"/>
      <c r="DE123" s="859"/>
      <c r="DF123" s="860"/>
      <c r="DG123" s="799" t="s">
        <v>427</v>
      </c>
      <c r="DH123" s="800"/>
      <c r="DI123" s="800"/>
      <c r="DJ123" s="800"/>
      <c r="DK123" s="801"/>
      <c r="DL123" s="802" t="s">
        <v>450</v>
      </c>
      <c r="DM123" s="800"/>
      <c r="DN123" s="800"/>
      <c r="DO123" s="800"/>
      <c r="DP123" s="801"/>
      <c r="DQ123" s="802" t="s">
        <v>427</v>
      </c>
      <c r="DR123" s="800"/>
      <c r="DS123" s="800"/>
      <c r="DT123" s="800"/>
      <c r="DU123" s="801"/>
      <c r="DV123" s="847" t="s">
        <v>439</v>
      </c>
      <c r="DW123" s="848"/>
      <c r="DX123" s="848"/>
      <c r="DY123" s="848"/>
      <c r="DZ123" s="849"/>
    </row>
    <row r="124" spans="1:130" s="226" customFormat="1" ht="26.25" customHeight="1" thickBot="1">
      <c r="A124" s="840"/>
      <c r="B124" s="841"/>
      <c r="C124" s="844" t="s">
        <v>448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427</v>
      </c>
      <c r="AB124" s="800"/>
      <c r="AC124" s="800"/>
      <c r="AD124" s="800"/>
      <c r="AE124" s="801"/>
      <c r="AF124" s="802" t="s">
        <v>439</v>
      </c>
      <c r="AG124" s="800"/>
      <c r="AH124" s="800"/>
      <c r="AI124" s="800"/>
      <c r="AJ124" s="801"/>
      <c r="AK124" s="802" t="s">
        <v>427</v>
      </c>
      <c r="AL124" s="800"/>
      <c r="AM124" s="800"/>
      <c r="AN124" s="800"/>
      <c r="AO124" s="801"/>
      <c r="AP124" s="847" t="s">
        <v>439</v>
      </c>
      <c r="AQ124" s="848"/>
      <c r="AR124" s="848"/>
      <c r="AS124" s="848"/>
      <c r="AT124" s="849"/>
      <c r="AU124" s="850" t="s">
        <v>465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424</v>
      </c>
      <c r="BR124" s="854"/>
      <c r="BS124" s="854"/>
      <c r="BT124" s="854"/>
      <c r="BU124" s="854"/>
      <c r="BV124" s="854" t="s">
        <v>424</v>
      </c>
      <c r="BW124" s="854"/>
      <c r="BX124" s="854"/>
      <c r="BY124" s="854"/>
      <c r="BZ124" s="854"/>
      <c r="CA124" s="854" t="s">
        <v>424</v>
      </c>
      <c r="CB124" s="854"/>
      <c r="CC124" s="854"/>
      <c r="CD124" s="854"/>
      <c r="CE124" s="854"/>
      <c r="CF124" s="744"/>
      <c r="CG124" s="745"/>
      <c r="CH124" s="745"/>
      <c r="CI124" s="745"/>
      <c r="CJ124" s="885"/>
      <c r="CK124" s="893"/>
      <c r="CL124" s="893"/>
      <c r="CM124" s="893"/>
      <c r="CN124" s="893"/>
      <c r="CO124" s="894"/>
      <c r="CP124" s="858" t="s">
        <v>466</v>
      </c>
      <c r="CQ124" s="859"/>
      <c r="CR124" s="859"/>
      <c r="CS124" s="859"/>
      <c r="CT124" s="859"/>
      <c r="CU124" s="859"/>
      <c r="CV124" s="859"/>
      <c r="CW124" s="859"/>
      <c r="CX124" s="859"/>
      <c r="CY124" s="859"/>
      <c r="CZ124" s="859"/>
      <c r="DA124" s="859"/>
      <c r="DB124" s="859"/>
      <c r="DC124" s="859"/>
      <c r="DD124" s="859"/>
      <c r="DE124" s="859"/>
      <c r="DF124" s="860"/>
      <c r="DG124" s="782" t="s">
        <v>424</v>
      </c>
      <c r="DH124" s="783"/>
      <c r="DI124" s="783"/>
      <c r="DJ124" s="783"/>
      <c r="DK124" s="784"/>
      <c r="DL124" s="785" t="s">
        <v>450</v>
      </c>
      <c r="DM124" s="783"/>
      <c r="DN124" s="783"/>
      <c r="DO124" s="783"/>
      <c r="DP124" s="784"/>
      <c r="DQ124" s="785" t="s">
        <v>424</v>
      </c>
      <c r="DR124" s="783"/>
      <c r="DS124" s="783"/>
      <c r="DT124" s="783"/>
      <c r="DU124" s="784"/>
      <c r="DV124" s="871" t="s">
        <v>124</v>
      </c>
      <c r="DW124" s="872"/>
      <c r="DX124" s="872"/>
      <c r="DY124" s="872"/>
      <c r="DZ124" s="873"/>
    </row>
    <row r="125" spans="1:130" s="226" customFormat="1" ht="26.25" customHeight="1">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450</v>
      </c>
      <c r="AB125" s="800"/>
      <c r="AC125" s="800"/>
      <c r="AD125" s="800"/>
      <c r="AE125" s="801"/>
      <c r="AF125" s="802" t="s">
        <v>424</v>
      </c>
      <c r="AG125" s="800"/>
      <c r="AH125" s="800"/>
      <c r="AI125" s="800"/>
      <c r="AJ125" s="801"/>
      <c r="AK125" s="802" t="s">
        <v>450</v>
      </c>
      <c r="AL125" s="800"/>
      <c r="AM125" s="800"/>
      <c r="AN125" s="800"/>
      <c r="AO125" s="801"/>
      <c r="AP125" s="847" t="s">
        <v>439</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467</v>
      </c>
      <c r="CL125" s="875"/>
      <c r="CM125" s="875"/>
      <c r="CN125" s="875"/>
      <c r="CO125" s="876"/>
      <c r="CP125" s="883" t="s">
        <v>468</v>
      </c>
      <c r="CQ125" s="828"/>
      <c r="CR125" s="828"/>
      <c r="CS125" s="828"/>
      <c r="CT125" s="828"/>
      <c r="CU125" s="828"/>
      <c r="CV125" s="828"/>
      <c r="CW125" s="828"/>
      <c r="CX125" s="828"/>
      <c r="CY125" s="828"/>
      <c r="CZ125" s="828"/>
      <c r="DA125" s="828"/>
      <c r="DB125" s="828"/>
      <c r="DC125" s="828"/>
      <c r="DD125" s="828"/>
      <c r="DE125" s="828"/>
      <c r="DF125" s="829"/>
      <c r="DG125" s="884" t="s">
        <v>450</v>
      </c>
      <c r="DH125" s="865"/>
      <c r="DI125" s="865"/>
      <c r="DJ125" s="865"/>
      <c r="DK125" s="865"/>
      <c r="DL125" s="865" t="s">
        <v>450</v>
      </c>
      <c r="DM125" s="865"/>
      <c r="DN125" s="865"/>
      <c r="DO125" s="865"/>
      <c r="DP125" s="865"/>
      <c r="DQ125" s="865" t="s">
        <v>124</v>
      </c>
      <c r="DR125" s="865"/>
      <c r="DS125" s="865"/>
      <c r="DT125" s="865"/>
      <c r="DU125" s="865"/>
      <c r="DV125" s="866" t="s">
        <v>450</v>
      </c>
      <c r="DW125" s="866"/>
      <c r="DX125" s="866"/>
      <c r="DY125" s="866"/>
      <c r="DZ125" s="867"/>
    </row>
    <row r="126" spans="1:130" s="226" customFormat="1" ht="26.25" customHeight="1" thickBot="1">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424</v>
      </c>
      <c r="AB126" s="800"/>
      <c r="AC126" s="800"/>
      <c r="AD126" s="800"/>
      <c r="AE126" s="801"/>
      <c r="AF126" s="802" t="s">
        <v>450</v>
      </c>
      <c r="AG126" s="800"/>
      <c r="AH126" s="800"/>
      <c r="AI126" s="800"/>
      <c r="AJ126" s="801"/>
      <c r="AK126" s="802" t="s">
        <v>450</v>
      </c>
      <c r="AL126" s="800"/>
      <c r="AM126" s="800"/>
      <c r="AN126" s="800"/>
      <c r="AO126" s="801"/>
      <c r="AP126" s="847" t="s">
        <v>450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469</v>
      </c>
      <c r="CQ126" s="770"/>
      <c r="CR126" s="770"/>
      <c r="CS126" s="770"/>
      <c r="CT126" s="770"/>
      <c r="CU126" s="770"/>
      <c r="CV126" s="770"/>
      <c r="CW126" s="770"/>
      <c r="CX126" s="770"/>
      <c r="CY126" s="770"/>
      <c r="CZ126" s="770"/>
      <c r="DA126" s="770"/>
      <c r="DB126" s="770"/>
      <c r="DC126" s="770"/>
      <c r="DD126" s="770"/>
      <c r="DE126" s="770"/>
      <c r="DF126" s="771"/>
      <c r="DG126" s="836" t="s">
        <v>450</v>
      </c>
      <c r="DH126" s="837"/>
      <c r="DI126" s="837"/>
      <c r="DJ126" s="837"/>
      <c r="DK126" s="837"/>
      <c r="DL126" s="837" t="s">
        <v>450</v>
      </c>
      <c r="DM126" s="837"/>
      <c r="DN126" s="837"/>
      <c r="DO126" s="837"/>
      <c r="DP126" s="837"/>
      <c r="DQ126" s="837" t="s">
        <v>450</v>
      </c>
      <c r="DR126" s="837"/>
      <c r="DS126" s="837"/>
      <c r="DT126" s="837"/>
      <c r="DU126" s="837"/>
      <c r="DV126" s="814" t="s">
        <v>450</v>
      </c>
      <c r="DW126" s="814"/>
      <c r="DX126" s="814"/>
      <c r="DY126" s="814"/>
      <c r="DZ126" s="815"/>
    </row>
    <row r="127" spans="1:130" s="226" customFormat="1" ht="26.25" customHeight="1">
      <c r="A127" s="842"/>
      <c r="B127" s="843"/>
      <c r="C127" s="861" t="s">
        <v>470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450</v>
      </c>
      <c r="AB127" s="800"/>
      <c r="AC127" s="800"/>
      <c r="AD127" s="800"/>
      <c r="AE127" s="801"/>
      <c r="AF127" s="802" t="s">
        <v>124</v>
      </c>
      <c r="AG127" s="800"/>
      <c r="AH127" s="800"/>
      <c r="AI127" s="800"/>
      <c r="AJ127" s="801"/>
      <c r="AK127" s="802" t="s">
        <v>439</v>
      </c>
      <c r="AL127" s="800"/>
      <c r="AM127" s="800"/>
      <c r="AN127" s="800"/>
      <c r="AO127" s="801"/>
      <c r="AP127" s="847" t="s">
        <v>450</v>
      </c>
      <c r="AQ127" s="848"/>
      <c r="AR127" s="848"/>
      <c r="AS127" s="848"/>
      <c r="AT127" s="849"/>
      <c r="AU127" s="262"/>
      <c r="AV127" s="262"/>
      <c r="AW127" s="262"/>
      <c r="AX127" s="864" t="s">
        <v>471</v>
      </c>
      <c r="AY127" s="832"/>
      <c r="AZ127" s="832"/>
      <c r="BA127" s="832"/>
      <c r="BB127" s="832"/>
      <c r="BC127" s="832"/>
      <c r="BD127" s="832"/>
      <c r="BE127" s="833"/>
      <c r="BF127" s="831" t="s">
        <v>472</v>
      </c>
      <c r="BG127" s="832"/>
      <c r="BH127" s="832"/>
      <c r="BI127" s="832"/>
      <c r="BJ127" s="832"/>
      <c r="BK127" s="832"/>
      <c r="BL127" s="833"/>
      <c r="BM127" s="831" t="s">
        <v>473</v>
      </c>
      <c r="BN127" s="832"/>
      <c r="BO127" s="832"/>
      <c r="BP127" s="832"/>
      <c r="BQ127" s="832"/>
      <c r="BR127" s="832"/>
      <c r="BS127" s="833"/>
      <c r="BT127" s="831" t="s">
        <v>474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475</v>
      </c>
      <c r="CQ127" s="770"/>
      <c r="CR127" s="770"/>
      <c r="CS127" s="770"/>
      <c r="CT127" s="770"/>
      <c r="CU127" s="770"/>
      <c r="CV127" s="770"/>
      <c r="CW127" s="770"/>
      <c r="CX127" s="770"/>
      <c r="CY127" s="770"/>
      <c r="CZ127" s="770"/>
      <c r="DA127" s="770"/>
      <c r="DB127" s="770"/>
      <c r="DC127" s="770"/>
      <c r="DD127" s="770"/>
      <c r="DE127" s="770"/>
      <c r="DF127" s="771"/>
      <c r="DG127" s="836" t="s">
        <v>423</v>
      </c>
      <c r="DH127" s="837"/>
      <c r="DI127" s="837"/>
      <c r="DJ127" s="837"/>
      <c r="DK127" s="837"/>
      <c r="DL127" s="837" t="s">
        <v>450</v>
      </c>
      <c r="DM127" s="837"/>
      <c r="DN127" s="837"/>
      <c r="DO127" s="837"/>
      <c r="DP127" s="837"/>
      <c r="DQ127" s="837" t="s">
        <v>450</v>
      </c>
      <c r="DR127" s="837"/>
      <c r="DS127" s="837"/>
      <c r="DT127" s="837"/>
      <c r="DU127" s="837"/>
      <c r="DV127" s="814" t="s">
        <v>439</v>
      </c>
      <c r="DW127" s="814"/>
      <c r="DX127" s="814"/>
      <c r="DY127" s="814"/>
      <c r="DZ127" s="815"/>
    </row>
    <row r="128" spans="1:130" s="226" customFormat="1" ht="26.25" customHeight="1" thickBot="1">
      <c r="A128" s="816" t="s">
        <v>476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477</v>
      </c>
      <c r="X128" s="818"/>
      <c r="Y128" s="818"/>
      <c r="Z128" s="819"/>
      <c r="AA128" s="820">
        <v>3892</v>
      </c>
      <c r="AB128" s="821"/>
      <c r="AC128" s="821"/>
      <c r="AD128" s="821"/>
      <c r="AE128" s="822"/>
      <c r="AF128" s="823">
        <v>3892</v>
      </c>
      <c r="AG128" s="821"/>
      <c r="AH128" s="821"/>
      <c r="AI128" s="821"/>
      <c r="AJ128" s="822"/>
      <c r="AK128" s="823">
        <v>3892</v>
      </c>
      <c r="AL128" s="821"/>
      <c r="AM128" s="821"/>
      <c r="AN128" s="821"/>
      <c r="AO128" s="822"/>
      <c r="AP128" s="824"/>
      <c r="AQ128" s="825"/>
      <c r="AR128" s="825"/>
      <c r="AS128" s="825"/>
      <c r="AT128" s="826"/>
      <c r="AU128" s="262"/>
      <c r="AV128" s="262"/>
      <c r="AW128" s="262"/>
      <c r="AX128" s="827" t="s">
        <v>478</v>
      </c>
      <c r="AY128" s="828"/>
      <c r="AZ128" s="828"/>
      <c r="BA128" s="828"/>
      <c r="BB128" s="828"/>
      <c r="BC128" s="828"/>
      <c r="BD128" s="828"/>
      <c r="BE128" s="829"/>
      <c r="BF128" s="806" t="s">
        <v>423</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479</v>
      </c>
      <c r="CQ128" s="748"/>
      <c r="CR128" s="748"/>
      <c r="CS128" s="748"/>
      <c r="CT128" s="748"/>
      <c r="CU128" s="748"/>
      <c r="CV128" s="748"/>
      <c r="CW128" s="748"/>
      <c r="CX128" s="748"/>
      <c r="CY128" s="748"/>
      <c r="CZ128" s="748"/>
      <c r="DA128" s="748"/>
      <c r="DB128" s="748"/>
      <c r="DC128" s="748"/>
      <c r="DD128" s="748"/>
      <c r="DE128" s="748"/>
      <c r="DF128" s="749"/>
      <c r="DG128" s="810" t="s">
        <v>423</v>
      </c>
      <c r="DH128" s="811"/>
      <c r="DI128" s="811"/>
      <c r="DJ128" s="811"/>
      <c r="DK128" s="811"/>
      <c r="DL128" s="811" t="s">
        <v>124</v>
      </c>
      <c r="DM128" s="811"/>
      <c r="DN128" s="811"/>
      <c r="DO128" s="811"/>
      <c r="DP128" s="811"/>
      <c r="DQ128" s="811" t="s">
        <v>124</v>
      </c>
      <c r="DR128" s="811"/>
      <c r="DS128" s="811"/>
      <c r="DT128" s="811"/>
      <c r="DU128" s="811"/>
      <c r="DV128" s="812" t="s">
        <v>423</v>
      </c>
      <c r="DW128" s="812"/>
      <c r="DX128" s="812"/>
      <c r="DY128" s="812"/>
      <c r="DZ128" s="813"/>
    </row>
    <row r="129" spans="1:131" s="226" customFormat="1" ht="26.25" customHeight="1">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480</v>
      </c>
      <c r="X129" s="797"/>
      <c r="Y129" s="797"/>
      <c r="Z129" s="798"/>
      <c r="AA129" s="799">
        <v>2026795</v>
      </c>
      <c r="AB129" s="800"/>
      <c r="AC129" s="800"/>
      <c r="AD129" s="800"/>
      <c r="AE129" s="801"/>
      <c r="AF129" s="802">
        <v>1949359</v>
      </c>
      <c r="AG129" s="800"/>
      <c r="AH129" s="800"/>
      <c r="AI129" s="800"/>
      <c r="AJ129" s="801"/>
      <c r="AK129" s="802">
        <v>1923126</v>
      </c>
      <c r="AL129" s="800"/>
      <c r="AM129" s="800"/>
      <c r="AN129" s="800"/>
      <c r="AO129" s="801"/>
      <c r="AP129" s="803"/>
      <c r="AQ129" s="804"/>
      <c r="AR129" s="804"/>
      <c r="AS129" s="804"/>
      <c r="AT129" s="805"/>
      <c r="AU129" s="264"/>
      <c r="AV129" s="264"/>
      <c r="AW129" s="264"/>
      <c r="AX129" s="769" t="s">
        <v>481</v>
      </c>
      <c r="AY129" s="770"/>
      <c r="AZ129" s="770"/>
      <c r="BA129" s="770"/>
      <c r="BB129" s="770"/>
      <c r="BC129" s="770"/>
      <c r="BD129" s="770"/>
      <c r="BE129" s="771"/>
      <c r="BF129" s="789" t="s">
        <v>124</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483</v>
      </c>
      <c r="X130" s="797"/>
      <c r="Y130" s="797"/>
      <c r="Z130" s="798"/>
      <c r="AA130" s="799">
        <v>262409</v>
      </c>
      <c r="AB130" s="800"/>
      <c r="AC130" s="800"/>
      <c r="AD130" s="800"/>
      <c r="AE130" s="801"/>
      <c r="AF130" s="802">
        <v>223110</v>
      </c>
      <c r="AG130" s="800"/>
      <c r="AH130" s="800"/>
      <c r="AI130" s="800"/>
      <c r="AJ130" s="801"/>
      <c r="AK130" s="802">
        <v>227508</v>
      </c>
      <c r="AL130" s="800"/>
      <c r="AM130" s="800"/>
      <c r="AN130" s="800"/>
      <c r="AO130" s="801"/>
      <c r="AP130" s="803"/>
      <c r="AQ130" s="804"/>
      <c r="AR130" s="804"/>
      <c r="AS130" s="804"/>
      <c r="AT130" s="805"/>
      <c r="AU130" s="264"/>
      <c r="AV130" s="264"/>
      <c r="AW130" s="264"/>
      <c r="AX130" s="769" t="s">
        <v>484</v>
      </c>
      <c r="AY130" s="770"/>
      <c r="AZ130" s="770"/>
      <c r="BA130" s="770"/>
      <c r="BB130" s="770"/>
      <c r="BC130" s="770"/>
      <c r="BD130" s="770"/>
      <c r="BE130" s="771"/>
      <c r="BF130" s="772">
        <v>1.5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485</v>
      </c>
      <c r="X131" s="780"/>
      <c r="Y131" s="780"/>
      <c r="Z131" s="781"/>
      <c r="AA131" s="782">
        <v>1764386</v>
      </c>
      <c r="AB131" s="783"/>
      <c r="AC131" s="783"/>
      <c r="AD131" s="783"/>
      <c r="AE131" s="784"/>
      <c r="AF131" s="785">
        <v>1726249</v>
      </c>
      <c r="AG131" s="783"/>
      <c r="AH131" s="783"/>
      <c r="AI131" s="783"/>
      <c r="AJ131" s="784"/>
      <c r="AK131" s="785">
        <v>1695618</v>
      </c>
      <c r="AL131" s="783"/>
      <c r="AM131" s="783"/>
      <c r="AN131" s="783"/>
      <c r="AO131" s="784"/>
      <c r="AP131" s="786"/>
      <c r="AQ131" s="787"/>
      <c r="AR131" s="787"/>
      <c r="AS131" s="787"/>
      <c r="AT131" s="788"/>
      <c r="AU131" s="264"/>
      <c r="AV131" s="264"/>
      <c r="AW131" s="264"/>
      <c r="AX131" s="747" t="s">
        <v>486</v>
      </c>
      <c r="AY131" s="748"/>
      <c r="AZ131" s="748"/>
      <c r="BA131" s="748"/>
      <c r="BB131" s="748"/>
      <c r="BC131" s="748"/>
      <c r="BD131" s="748"/>
      <c r="BE131" s="749"/>
      <c r="BF131" s="750" t="s">
        <v>423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488</v>
      </c>
      <c r="W132" s="760"/>
      <c r="X132" s="760"/>
      <c r="Y132" s="760"/>
      <c r="Z132" s="761"/>
      <c r="AA132" s="762">
        <v>0.86681712499999997</v>
      </c>
      <c r="AB132" s="763"/>
      <c r="AC132" s="763"/>
      <c r="AD132" s="763"/>
      <c r="AE132" s="764"/>
      <c r="AF132" s="765">
        <v>1.7663732169999999</v>
      </c>
      <c r="AG132" s="763"/>
      <c r="AH132" s="763"/>
      <c r="AI132" s="763"/>
      <c r="AJ132" s="764"/>
      <c r="AK132" s="765">
        <v>1.9159975890000001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489</v>
      </c>
      <c r="W133" s="739"/>
      <c r="X133" s="739"/>
      <c r="Y133" s="739"/>
      <c r="Z133" s="740"/>
      <c r="AA133" s="741">
        <v>2</v>
      </c>
      <c r="AB133" s="742"/>
      <c r="AC133" s="742"/>
      <c r="AD133" s="742"/>
      <c r="AE133" s="743"/>
      <c r="AF133" s="741">
        <v>1.6</v>
      </c>
      <c r="AG133" s="742"/>
      <c r="AH133" s="742"/>
      <c r="AI133" s="742"/>
      <c r="AJ133" s="743"/>
      <c r="AK133" s="741">
        <v>1.5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DeMTcQI3hIN8cgEik1csEEeIRxEL8N+8TRUNaGE2LkfmbKg2sQEdhl/6BES8J2qf3Ph7yfcdZ/DMyqINQa4rQ==" saltValue="/6GmUGh+qlOoUOltmXRc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HHFWuKgq53v9TmDM+ONZQFZVLf2MS8Yefq4o2zHpegiDl/zNYYeqaHpjUjiHV3A1pHQmOdWv2IkJcXJe3q/sg==" saltValue="Hyf+BSq7YLa7LDWkvSP7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Dalfa91Bec+/dEBQ48boO+Oilp8n48aVZCL1JjGSu1R+mObSfM1jqHn81fNr76JuE16cllUxj5M9O3xomWl2A==" saltValue="B7KqqtvRnBiaAn90I9/k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9" t="s">
        <v>498</v>
      </c>
      <c r="AL9" s="1170"/>
      <c r="AM9" s="1170"/>
      <c r="AN9" s="1171"/>
      <c r="AO9" s="292">
        <v>649963</v>
      </c>
      <c r="AP9" s="292">
        <v>138526</v>
      </c>
      <c r="AQ9" s="293">
        <v>163768</v>
      </c>
      <c r="AR9" s="294">
        <v>-15.4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9" t="s">
        <v>499</v>
      </c>
      <c r="AL10" s="1170"/>
      <c r="AM10" s="1170"/>
      <c r="AN10" s="1171"/>
      <c r="AO10" s="295">
        <v>21460</v>
      </c>
      <c r="AP10" s="295">
        <v>4574</v>
      </c>
      <c r="AQ10" s="296">
        <v>20420</v>
      </c>
      <c r="AR10" s="297">
        <v>-77.599999999999994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9" t="s">
        <v>500</v>
      </c>
      <c r="AL11" s="1170"/>
      <c r="AM11" s="1170"/>
      <c r="AN11" s="1171"/>
      <c r="AO11" s="295">
        <v>71985</v>
      </c>
      <c r="AP11" s="295">
        <v>15342</v>
      </c>
      <c r="AQ11" s="296">
        <v>24792</v>
      </c>
      <c r="AR11" s="297">
        <v>-38.1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9" t="s">
        <v>501</v>
      </c>
      <c r="AL12" s="1170"/>
      <c r="AM12" s="1170"/>
      <c r="AN12" s="1171"/>
      <c r="AO12" s="295" t="s">
        <v>502</v>
      </c>
      <c r="AP12" s="295" t="s">
        <v>502</v>
      </c>
      <c r="AQ12" s="296">
        <v>1566</v>
      </c>
      <c r="AR12" s="297" t="s">
        <v>502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9" t="s">
        <v>503</v>
      </c>
      <c r="AL13" s="1170"/>
      <c r="AM13" s="1170"/>
      <c r="AN13" s="1171"/>
      <c r="AO13" s="295" t="s">
        <v>502</v>
      </c>
      <c r="AP13" s="295" t="s">
        <v>502</v>
      </c>
      <c r="AQ13" s="296" t="s">
        <v>502</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9" t="s">
        <v>504</v>
      </c>
      <c r="AL14" s="1170"/>
      <c r="AM14" s="1170"/>
      <c r="AN14" s="1171"/>
      <c r="AO14" s="295">
        <v>31467</v>
      </c>
      <c r="AP14" s="295">
        <v>6707</v>
      </c>
      <c r="AQ14" s="296">
        <v>8316</v>
      </c>
      <c r="AR14" s="297">
        <v>-19.3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9" t="s">
        <v>505</v>
      </c>
      <c r="AL15" s="1170"/>
      <c r="AM15" s="1170"/>
      <c r="AN15" s="1171"/>
      <c r="AO15" s="295">
        <v>921</v>
      </c>
      <c r="AP15" s="295">
        <v>196</v>
      </c>
      <c r="AQ15" s="296">
        <v>4918</v>
      </c>
      <c r="AR15" s="297">
        <v>-96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2" t="s">
        <v>506</v>
      </c>
      <c r="AL16" s="1173"/>
      <c r="AM16" s="1173"/>
      <c r="AN16" s="1174"/>
      <c r="AO16" s="295">
        <v>-48372</v>
      </c>
      <c r="AP16" s="295">
        <v>-10309</v>
      </c>
      <c r="AQ16" s="296">
        <v>-16679</v>
      </c>
      <c r="AR16" s="297">
        <v>-38.200000000000003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2" t="s">
        <v>182</v>
      </c>
      <c r="AL17" s="1173"/>
      <c r="AM17" s="1173"/>
      <c r="AN17" s="1174"/>
      <c r="AO17" s="295">
        <v>727424</v>
      </c>
      <c r="AP17" s="295">
        <v>155035</v>
      </c>
      <c r="AQ17" s="296">
        <v>207100</v>
      </c>
      <c r="AR17" s="297">
        <v>-25.1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6" t="s">
        <v>511</v>
      </c>
      <c r="AL21" s="1167"/>
      <c r="AM21" s="1167"/>
      <c r="AN21" s="1168"/>
      <c r="AO21" s="307">
        <v>12.79</v>
      </c>
      <c r="AP21" s="308">
        <v>18.739999999999998</v>
      </c>
      <c r="AQ21" s="309">
        <v>-5.95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6" t="s">
        <v>512</v>
      </c>
      <c r="AL22" s="1167"/>
      <c r="AM22" s="1167"/>
      <c r="AN22" s="1168"/>
      <c r="AO22" s="312">
        <v>95.1</v>
      </c>
      <c r="AP22" s="313">
        <v>94.9</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7" t="s">
        <v>517</v>
      </c>
      <c r="AL32" s="1158"/>
      <c r="AM32" s="1158"/>
      <c r="AN32" s="1159"/>
      <c r="AO32" s="322">
        <v>249242</v>
      </c>
      <c r="AP32" s="322">
        <v>53121</v>
      </c>
      <c r="AQ32" s="323">
        <v>99822</v>
      </c>
      <c r="AR32" s="324">
        <v>-46.8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7" t="s">
        <v>518</v>
      </c>
      <c r="AL33" s="1158"/>
      <c r="AM33" s="1158"/>
      <c r="AN33" s="1159"/>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7" t="s">
        <v>519</v>
      </c>
      <c r="AL34" s="1158"/>
      <c r="AM34" s="1158"/>
      <c r="AN34" s="1159"/>
      <c r="AO34" s="322" t="s">
        <v>502</v>
      </c>
      <c r="AP34" s="322" t="s">
        <v>502</v>
      </c>
      <c r="AQ34" s="323" t="s">
        <v>502</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7" t="s">
        <v>520</v>
      </c>
      <c r="AL35" s="1158"/>
      <c r="AM35" s="1158"/>
      <c r="AN35" s="1159"/>
      <c r="AO35" s="322">
        <v>7916</v>
      </c>
      <c r="AP35" s="322">
        <v>1687</v>
      </c>
      <c r="AQ35" s="323">
        <v>28667</v>
      </c>
      <c r="AR35" s="324">
        <v>-94.1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7" t="s">
        <v>521</v>
      </c>
      <c r="AL36" s="1158"/>
      <c r="AM36" s="1158"/>
      <c r="AN36" s="1159"/>
      <c r="AO36" s="322">
        <v>6730</v>
      </c>
      <c r="AP36" s="322">
        <v>1434</v>
      </c>
      <c r="AQ36" s="323">
        <v>3929</v>
      </c>
      <c r="AR36" s="324">
        <v>-63.5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7" t="s">
        <v>522</v>
      </c>
      <c r="AL37" s="1158"/>
      <c r="AM37" s="1158"/>
      <c r="AN37" s="1159"/>
      <c r="AO37" s="322" t="s">
        <v>502</v>
      </c>
      <c r="AP37" s="322" t="s">
        <v>502</v>
      </c>
      <c r="AQ37" s="323">
        <v>922</v>
      </c>
      <c r="AR37" s="324" t="s">
        <v>502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0" t="s">
        <v>523</v>
      </c>
      <c r="AL38" s="1161"/>
      <c r="AM38" s="1161"/>
      <c r="AN38" s="1162"/>
      <c r="AO38" s="325" t="s">
        <v>502</v>
      </c>
      <c r="AP38" s="325" t="s">
        <v>502</v>
      </c>
      <c r="AQ38" s="326">
        <v>32</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0" t="s">
        <v>524</v>
      </c>
      <c r="AL39" s="1161"/>
      <c r="AM39" s="1161"/>
      <c r="AN39" s="1162"/>
      <c r="AO39" s="322">
        <v>-3892</v>
      </c>
      <c r="AP39" s="322">
        <v>-829</v>
      </c>
      <c r="AQ39" s="323">
        <v>-3300</v>
      </c>
      <c r="AR39" s="324">
        <v>-74.900000000000006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7" t="s">
        <v>525</v>
      </c>
      <c r="AL40" s="1158"/>
      <c r="AM40" s="1158"/>
      <c r="AN40" s="1159"/>
      <c r="AO40" s="322">
        <v>-227508</v>
      </c>
      <c r="AP40" s="322">
        <v>-48488</v>
      </c>
      <c r="AQ40" s="323">
        <v>-100418</v>
      </c>
      <c r="AR40" s="324">
        <v>-51.7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3" t="s">
        <v>294</v>
      </c>
      <c r="AL41" s="1164"/>
      <c r="AM41" s="1164"/>
      <c r="AN41" s="1165"/>
      <c r="AO41" s="322">
        <v>32488</v>
      </c>
      <c r="AP41" s="322">
        <v>6924</v>
      </c>
      <c r="AQ41" s="323">
        <v>29653</v>
      </c>
      <c r="AR41" s="324">
        <v>-76.599999999999994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0" t="s">
        <v>493</v>
      </c>
      <c r="AN49" s="1152" t="s">
        <v>529</v>
      </c>
      <c r="AO49" s="1153"/>
      <c r="AP49" s="1153"/>
      <c r="AQ49" s="1153"/>
      <c r="AR49" s="115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1"/>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343088</v>
      </c>
      <c r="AN51" s="344">
        <v>67804</v>
      </c>
      <c r="AO51" s="345">
        <v>-40.1</v>
      </c>
      <c r="AP51" s="346">
        <v>174587</v>
      </c>
      <c r="AQ51" s="347">
        <v>19.100000000000001</v>
      </c>
      <c r="AR51" s="348">
        <v>-59.2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227802</v>
      </c>
      <c r="AN52" s="352">
        <v>45020</v>
      </c>
      <c r="AO52" s="353">
        <v>-24.9</v>
      </c>
      <c r="AP52" s="354">
        <v>79695</v>
      </c>
      <c r="AQ52" s="355">
        <v>17</v>
      </c>
      <c r="AR52" s="356">
        <v>-41.9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456404</v>
      </c>
      <c r="AN53" s="344">
        <v>91135</v>
      </c>
      <c r="AO53" s="345">
        <v>34.4</v>
      </c>
      <c r="AP53" s="346">
        <v>175675</v>
      </c>
      <c r="AQ53" s="347">
        <v>0.6</v>
      </c>
      <c r="AR53" s="348">
        <v>33.799999999999997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323315</v>
      </c>
      <c r="AN54" s="352">
        <v>64560</v>
      </c>
      <c r="AO54" s="353">
        <v>43.4</v>
      </c>
      <c r="AP54" s="354">
        <v>87698</v>
      </c>
      <c r="AQ54" s="355">
        <v>10</v>
      </c>
      <c r="AR54" s="356">
        <v>33.4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607849</v>
      </c>
      <c r="AN55" s="344">
        <v>124995</v>
      </c>
      <c r="AO55" s="345">
        <v>37.200000000000003</v>
      </c>
      <c r="AP55" s="346">
        <v>280458</v>
      </c>
      <c r="AQ55" s="347">
        <v>59.6</v>
      </c>
      <c r="AR55" s="348">
        <v>-22.4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362462</v>
      </c>
      <c r="AN56" s="352">
        <v>74535</v>
      </c>
      <c r="AO56" s="353">
        <v>15.5</v>
      </c>
      <c r="AP56" s="354">
        <v>127286</v>
      </c>
      <c r="AQ56" s="355">
        <v>45.1</v>
      </c>
      <c r="AR56" s="356">
        <v>-29.6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636993</v>
      </c>
      <c r="AN57" s="344">
        <v>133123</v>
      </c>
      <c r="AO57" s="345">
        <v>6.5</v>
      </c>
      <c r="AP57" s="346">
        <v>237994</v>
      </c>
      <c r="AQ57" s="347">
        <v>-15.1</v>
      </c>
      <c r="AR57" s="348">
        <v>21.6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320781</v>
      </c>
      <c r="AN58" s="352">
        <v>67039</v>
      </c>
      <c r="AO58" s="353">
        <v>-10.1</v>
      </c>
      <c r="AP58" s="354">
        <v>110361</v>
      </c>
      <c r="AQ58" s="355">
        <v>-13.3</v>
      </c>
      <c r="AR58" s="356">
        <v>3.2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507746</v>
      </c>
      <c r="AN59" s="344">
        <v>108215</v>
      </c>
      <c r="AO59" s="345">
        <v>-18.7</v>
      </c>
      <c r="AP59" s="346">
        <v>267911</v>
      </c>
      <c r="AQ59" s="347">
        <v>12.6</v>
      </c>
      <c r="AR59" s="348">
        <v>-31.3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193696</v>
      </c>
      <c r="AN60" s="352">
        <v>41282</v>
      </c>
      <c r="AO60" s="353">
        <v>-38.4</v>
      </c>
      <c r="AP60" s="354">
        <v>106425</v>
      </c>
      <c r="AQ60" s="355">
        <v>-3.6</v>
      </c>
      <c r="AR60" s="356">
        <v>-34.799999999999997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510416</v>
      </c>
      <c r="AN61" s="359">
        <v>105054</v>
      </c>
      <c r="AO61" s="360">
        <v>3.9</v>
      </c>
      <c r="AP61" s="361">
        <v>227325</v>
      </c>
      <c r="AQ61" s="362">
        <v>15.4</v>
      </c>
      <c r="AR61" s="348">
        <v>-11.5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285611</v>
      </c>
      <c r="AN62" s="352">
        <v>58487</v>
      </c>
      <c r="AO62" s="353">
        <v>-2.9</v>
      </c>
      <c r="AP62" s="354">
        <v>102293</v>
      </c>
      <c r="AQ62" s="355">
        <v>11</v>
      </c>
      <c r="AR62" s="356">
        <v>-13.9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O/I/rxbHGwO/MuSUK1MKcdEOt2vHGrZWcPtti+pW941/jfmdklcZ+vRbpU+gGF/lsG10HwgaAxJQhUX/fs+i/w==" saltValue="+N2SiSFzu+dvG2J40/p0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3h5QjZPhBLMAd/TpFuvzkFGGIU77LBkXT9jEl1yoQMgQohdHKvTKSMC6rlB2ybhwlSl4uVcElTDwEDw3E8OMw==" saltValue="jpagJ10B8Ooyunw+HPrT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FFEja9n08f0RKdNLu+XN9FANV69kJ1eHm3NPs8SOB77g/V7FJGYHQRcAw+MEwfX1HWLnmjv8xtQ8zfTipl9Eg==" saltValue="+7Mk6jXmOGQbQo8Z2baQ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175" t="s">
        <v>3</v>
      </c>
      <c r="D47" s="1175"/>
      <c r="E47" s="1176"/>
      <c r="F47" s="11">
        <v>32.619999999999997</v>
      </c>
      <c r="G47" s="12">
        <v>36.18</v>
      </c>
      <c r="H47" s="12">
        <v>34.090000000000003</v>
      </c>
      <c r="I47" s="12">
        <v>35.53</v>
      </c>
      <c r="J47" s="13">
        <v>35.61</v>
      </c>
    </row>
    <row r="48" spans="2:10" ht="57.75" customHeight="1">
      <c r="B48" s="14"/>
      <c r="C48" s="1177" t="s">
        <v>4</v>
      </c>
      <c r="D48" s="1177"/>
      <c r="E48" s="1178"/>
      <c r="F48" s="15">
        <v>7.92</v>
      </c>
      <c r="G48" s="16">
        <v>8.18</v>
      </c>
      <c r="H48" s="16">
        <v>5.86</v>
      </c>
      <c r="I48" s="16">
        <v>6.38</v>
      </c>
      <c r="J48" s="17">
        <v>7.42</v>
      </c>
    </row>
    <row r="49" spans="2:10" ht="57.75" customHeight="1" thickBot="1">
      <c r="B49" s="18"/>
      <c r="C49" s="1179" t="s">
        <v>5</v>
      </c>
      <c r="D49" s="1179"/>
      <c r="E49" s="1180"/>
      <c r="F49" s="19" t="s">
        <v>550</v>
      </c>
      <c r="G49" s="20">
        <v>0.05</v>
      </c>
      <c r="H49" s="20" t="s">
        <v>551</v>
      </c>
      <c r="I49" s="20">
        <v>0.38</v>
      </c>
      <c r="J49" s="21" t="s">
        <v>552</v>
      </c>
    </row>
    <row r="50" spans="2:10" ht="13.5" customHeight="1"/>
    <row r="51" spans="2:10" ht="13.5" hidden="1" customHeight="1"/>
    <row r="52" spans="2:10" ht="13.5" hidden="1" customHeight="1"/>
    <row r="53" spans="2:10" ht="13.5" hidden="1" customHeight="1"/>
  </sheetData>
  <sheetProtection algorithmName="SHA-512" hashValue="ZcvmnUYGRhGFdZ4l9wneq2otm4aMKaVMvvt1XJepKLVfM7fJRhe7KaJlLC5l0BqDuUqbLZxstlLtVqM69dQQSA==" saltValue="VsmtLeySw2y0MTezc5iG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2019-11-01T07:20:36Z</cp:lastPrinted>
  <dcterms:created xsi:type="dcterms:W3CDTF">2019-02-14T05:11:51Z</dcterms:created>
  <dcterms:modified xsi:type="dcterms:W3CDTF">2019-11-01T07:20:44Z</dcterms:modified>
  <cp:category/>
</cp:coreProperties>
</file>