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G14-FL1\Tsunagi\00総務課\02財政係\01決算・監査関係\財政状況資料集（公表）\H27年度財政状況資料集\170522 最終提出\"/>
    </mc:Choice>
  </mc:AlternateContent>
  <bookViews>
    <workbookView xWindow="240" yWindow="60" windowWidth="14940" windowHeight="7875" tabRatio="54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C36" i="9"/>
  <c r="CO35" i="9"/>
  <c r="AM35" i="9"/>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W34" i="9" s="1"/>
  <c r="BW35" i="9" s="1"/>
  <c r="BW36" i="9" s="1"/>
  <c r="BW37" i="9" s="1"/>
  <c r="CO34" i="9" l="1"/>
</calcChain>
</file>

<file path=xl/sharedStrings.xml><?xml version="1.0" encoding="utf-8"?>
<sst xmlns="http://schemas.openxmlformats.org/spreadsheetml/2006/main" count="1091" uniqueCount="551">
  <si>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</si>
  <si>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</si>
  <si>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</si>
  <si>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</si>
  <si>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</si>
  <si>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</si>
  <si>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</si>
  <si>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</si>
  <si>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</si>
  <si>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</si>
  <si>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</si>
  <si>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</si>
  <si>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</si>
  <si>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</si>
  <si>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</si>
  <si>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</si>
  <si>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</si>
  <si>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</si>
  <si>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</si>
  <si>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</si>
  <si>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</si>
  <si>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</si>
  <si>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</si>
  <si>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</si>
  <si>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</si>
  <si>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</si>
  <si>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</si>
  <si>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</si>
  <si>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</si>
  <si>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</si>
  <si>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</si>
  <si>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</si>
  <si>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</si>
  <si>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</si>
  <si>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</si>
  <si>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</si>
  <si>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</si>
  <si>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</si>
  <si>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</si>
  <si>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</si>
  <si>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</si>
  <si>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</si>
  <si>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</si>
  <si>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</si>
  <si>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</si>
  <si>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</si>
  <si>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</si>
  <si>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</si>
  <si>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</si>
  <si>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</si>
  <si>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</si>
  <si>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</si>
  <si>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</si>
  <si>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</si>
  <si>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</si>
  <si>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</si>
  <si>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</si>
  <si>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</si>
  <si>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</si>
  <si>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</si>
  <si>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</si>
  <si>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</si>
  <si>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</si>
  <si>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</si>
  <si>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</si>
  <si>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</si>
  <si>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</si>
  <si>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</si>
  <si>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</si>
  <si>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</si>
  <si>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</si>
  <si>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</si>
  <si>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</si>
  <si>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</si>
  <si>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</si>
  <si>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</si>
  <si>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</si>
  <si>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</si>
  <si>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</si>
  <si>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</si>
  <si>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</si>
  <si>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津奈木町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</si>
  <si>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</si>
  <si>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</si>
  <si>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</si>
  <si>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</si>
  <si>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</si>
  <si>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</si>
  <si>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</si>
  <si>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</si>
  <si>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</si>
  <si>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</si>
  <si>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</si>
  <si>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</si>
  <si>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</si>
  <si>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</si>
  <si>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</si>
  <si>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</si>
  <si>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</si>
  <si>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</si>
  <si>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</si>
  <si>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</si>
  <si>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</si>
  <si>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</si>
  <si>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</si>
  <si>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</si>
  <si>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</si>
  <si>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</si>
  <si>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</si>
  <si>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</si>
  <si>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</si>
  <si>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</si>
  <si>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</si>
  <si>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</si>
  <si>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</si>
  <si>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</si>
  <si>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</si>
  <si>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</si>
  <si>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</si>
  <si>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</si>
  <si>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</si>
  <si>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</si>
  <si>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</si>
  <si>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</si>
  <si>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</si>
  <si>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</si>
  <si>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</si>
  <si>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</si>
  <si>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</si>
  <si>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</si>
  <si>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</si>
  <si>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</si>
  <si>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</si>
  <si>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</si>
  <si>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18"/>
  </si>
  <si>
    <t>うち日本人(％)</t>
    <phoneticPr fontId="5"/>
  </si>
  <si>
    <t>-2.8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</si>
  <si>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</si>
  <si>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</si>
  <si>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</si>
  <si>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</si>
  <si>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</si>
  <si>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</si>
  <si>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</si>
  <si>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</si>
  <si>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</si>
  <si>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</si>
  <si>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</si>
  <si>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</si>
  <si>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</si>
  <si>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</si>
  <si>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</si>
  <si>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</si>
  <si>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</si>
  <si>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</si>
  <si>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</si>
  <si>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</si>
  <si>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</si>
  <si>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</si>
  <si>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</si>
  <si>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</si>
  <si>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</si>
  <si>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</si>
  <si>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</si>
  <si>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</si>
  <si>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</si>
  <si>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</si>
  <si>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</si>
  <si>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</si>
  <si>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</si>
  <si>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</si>
  <si>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</si>
  <si>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</si>
  <si>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</si>
  <si>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</si>
  <si>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</si>
  <si>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</si>
  <si>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</si>
  <si>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</si>
  <si>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</si>
  <si>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</si>
  <si>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</si>
  <si>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</si>
  <si>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</si>
  <si>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</si>
  <si>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</si>
  <si>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</si>
  <si>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</si>
  <si>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</si>
  <si>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</si>
  <si>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</si>
  <si>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</si>
  <si>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</si>
  <si>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</si>
  <si>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</si>
  <si>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</si>
  <si>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熊本県津奈木町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</si>
  <si>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</si>
  <si>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</si>
  <si>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</si>
  <si>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</si>
  <si>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</si>
  <si>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</si>
  <si>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</si>
  <si>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</si>
  <si>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</si>
  <si>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</si>
  <si>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</si>
  <si>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</si>
  <si>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</si>
  <si>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</si>
  <si>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</si>
  <si>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</si>
  <si>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</si>
  <si>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</si>
  <si>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</si>
  <si>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</si>
  <si>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</si>
  <si>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</si>
  <si>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</si>
  <si>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</si>
  <si>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</si>
  <si>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</si>
  <si>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</si>
  <si>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</si>
  <si>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</si>
  <si>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</si>
  <si>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</si>
  <si>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</si>
  <si>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</si>
  <si>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</si>
  <si>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</si>
  <si>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</si>
  <si>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</si>
  <si>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</si>
  <si>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</si>
  <si>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</si>
  <si>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</si>
  <si>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</si>
  <si>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</si>
  <si>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</si>
  <si>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</si>
  <si>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</si>
  <si>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</si>
  <si>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</si>
  <si>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</si>
  <si>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</si>
  <si>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</si>
  <si>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</si>
  <si>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</si>
  <si>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</si>
  <si>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</si>
  <si>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</si>
  <si>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</si>
  <si>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</si>
  <si>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</si>
  <si>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</si>
  <si>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</si>
  <si>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</si>
  <si>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</si>
  <si>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</si>
  <si>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</si>
  <si>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</si>
  <si>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</si>
  <si>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</si>
  <si>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</si>
  <si>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</si>
  <si>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</si>
  <si>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</si>
  <si>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</si>
  <si>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</si>
  <si>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</si>
  <si>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</si>
  <si>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</si>
  <si>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</si>
  <si>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</si>
  <si>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</si>
  <si>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</si>
  <si>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</si>
  <si>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</si>
  <si>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</si>
  <si>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</si>
  <si>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</si>
  <si>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</si>
  <si>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</si>
  <si>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</si>
  <si>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</si>
  <si>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</si>
  <si>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</si>
  <si>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</si>
  <si>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</si>
  <si>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</si>
  <si>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</si>
  <si>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</si>
  <si>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</si>
  <si>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</si>
  <si>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</si>
  <si>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</si>
  <si>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</si>
  <si>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</si>
  <si>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</si>
  <si>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</si>
  <si>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</si>
  <si>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</si>
  <si>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</si>
  <si>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</si>
  <si>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</si>
  <si>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</si>
  <si>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</si>
  <si>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</si>
  <si>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</si>
  <si>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</si>
  <si>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</si>
  <si>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</si>
  <si>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</si>
  <si>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</si>
  <si>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</si>
  <si>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</si>
  <si>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</si>
  <si>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</si>
  <si>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</si>
  <si>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</si>
  <si>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</si>
  <si>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</si>
  <si>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</si>
  <si>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</si>
  <si>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</si>
  <si>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</si>
  <si>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</si>
  <si>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</si>
  <si>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</si>
  <si>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</si>
  <si>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</si>
  <si>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</si>
  <si>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</si>
  <si>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</si>
  <si>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</si>
  <si>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</si>
  <si>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</si>
  <si>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</si>
  <si>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</si>
  <si>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</si>
  <si>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</si>
  <si>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</si>
  <si>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</si>
  <si>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熊本県津奈木町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</si>
  <si>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</si>
  <si>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</si>
  <si>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</si>
  <si>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</si>
  <si>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</si>
  <si>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</si>
  <si>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</si>
  <si>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</si>
  <si>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</si>
  <si>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</si>
  <si>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</si>
  <si>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</si>
  <si>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</si>
  <si>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</si>
  <si>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</si>
  <si>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</si>
  <si>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</si>
  <si>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</si>
  <si>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</si>
  <si>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</si>
  <si>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恒久対策事業特別会計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</si>
  <si>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</si>
  <si>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</si>
  <si>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</si>
  <si>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</si>
  <si>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</si>
  <si>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</si>
  <si>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</si>
  <si>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</si>
  <si>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</si>
  <si>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</si>
  <si>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</si>
  <si>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</si>
  <si>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</si>
  <si>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</si>
  <si>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</si>
  <si>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</si>
  <si>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t>
    <phoneticPr fontId="5"/>
  </si>
  <si>
    <t>法非適用企業</t>
    <phoneticPr fontId="5"/>
  </si>
  <si>
    <t>宅地造成事業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</si>
  <si>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</si>
  <si>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</si>
  <si>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</si>
  <si>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</si>
  <si>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</si>
  <si>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</si>
  <si>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</si>
  <si>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</si>
  <si>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</si>
  <si>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</si>
  <si>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</si>
  <si>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</si>
  <si>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</si>
  <si>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</si>
  <si>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</si>
  <si>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</si>
  <si>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</si>
  <si>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</si>
  <si>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</si>
  <si>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</si>
  <si>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</si>
  <si>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</si>
  <si>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</si>
  <si>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</si>
  <si>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</si>
  <si>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</si>
  <si>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</si>
  <si>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</si>
  <si>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</si>
  <si>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</si>
  <si>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</si>
  <si>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</si>
  <si>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</si>
  <si>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</si>
  <si>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</si>
  <si>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</si>
  <si>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</si>
  <si>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</si>
  <si>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</si>
  <si>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</si>
  <si>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</si>
  <si>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</si>
  <si>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</si>
  <si>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</si>
  <si>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</si>
  <si>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</si>
  <si>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</si>
  <si>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</si>
  <si>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</si>
  <si>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</si>
  <si>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</si>
  <si>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</si>
  <si>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</si>
  <si>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</si>
  <si>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</si>
  <si>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</si>
  <si>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</si>
  <si>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</si>
  <si>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</si>
  <si>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</si>
  <si>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</si>
  <si>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</si>
  <si>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</si>
  <si>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</si>
  <si>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</si>
  <si>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</si>
  <si>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</si>
  <si>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</si>
  <si>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</si>
  <si>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</si>
  <si>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</si>
  <si>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</si>
  <si>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</si>
  <si>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</si>
  <si>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</si>
  <si>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</si>
  <si>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</si>
  <si>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</si>
  <si>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</si>
  <si>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</si>
  <si>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</si>
  <si>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</si>
  <si>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</si>
  <si>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</si>
  <si>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</si>
  <si>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</si>
  <si>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</si>
  <si>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</si>
  <si>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</si>
  <si>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</si>
  <si>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</si>
  <si>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</si>
  <si>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</si>
  <si>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</si>
  <si>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</si>
  <si>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</si>
  <si>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</si>
  <si>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</si>
  <si>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</si>
  <si>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</si>
  <si>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</si>
  <si>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</si>
  <si>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</si>
  <si>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</si>
  <si>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</si>
  <si>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</si>
  <si>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</si>
  <si>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</si>
  <si>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</si>
  <si>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</si>
  <si>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</si>
  <si>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</si>
  <si>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</si>
  <si>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</si>
  <si>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</si>
  <si>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</si>
  <si>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</si>
  <si>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</si>
  <si>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</si>
  <si>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</si>
  <si>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</si>
  <si>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</si>
  <si>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</si>
  <si>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</si>
  <si>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</si>
  <si>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</si>
  <si>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</si>
  <si>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</si>
  <si>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</si>
  <si>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</si>
  <si>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</si>
  <si>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</si>
  <si>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</si>
  <si>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</si>
  <si>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1.81</t>
  </si>
  <si>
    <t>▲ 2.40</t>
  </si>
  <si>
    <t>国民健康保険事業特別会計</t>
  </si>
  <si>
    <t>宅地造成事業</t>
  </si>
  <si>
    <t>一般会計</t>
  </si>
  <si>
    <t>介護保険事業特別会計</t>
  </si>
  <si>
    <t>簡易水道事業</t>
  </si>
  <si>
    <t>後期高齢者医療事業特別会計</t>
  </si>
  <si>
    <t>恒久対策事業特別会計</t>
  </si>
  <si>
    <t>その他会計（赤字）</t>
  </si>
  <si>
    <t>その他会計（黒字）</t>
  </si>
  <si>
    <t>-</t>
    <phoneticPr fontId="2"/>
  </si>
  <si>
    <t>熊本県市町村総合事務組合</t>
    <rPh sb="0" eb="3">
      <t>クマモトケン</t>
    </rPh>
    <rPh sb="3" eb="6">
      <t>シチョウソン</t>
    </rPh>
    <rPh sb="6" eb="8">
      <t>ソウゴウ</t>
    </rPh>
    <rPh sb="8" eb="10">
      <t>ジム</t>
    </rPh>
    <rPh sb="10" eb="12">
      <t>クミアイ</t>
    </rPh>
    <phoneticPr fontId="2"/>
  </si>
  <si>
    <t>水俣芦北広域行政事務組合</t>
    <rPh sb="0" eb="2">
      <t>ミナマタ</t>
    </rPh>
    <rPh sb="2" eb="4">
      <t>アシキタ</t>
    </rPh>
    <rPh sb="4" eb="6">
      <t>コウイキ</t>
    </rPh>
    <rPh sb="6" eb="8">
      <t>ギョウセイ</t>
    </rPh>
    <rPh sb="8" eb="10">
      <t>ジム</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</si>
  <si>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</si>
  <si>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</si>
  <si>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一般財団法人津奈木町地域振興公社</t>
    <rPh sb="0" eb="2">
      <t>イッパン</t>
    </rPh>
    <rPh sb="2" eb="4">
      <t>ザイダン</t>
    </rPh>
    <rPh sb="4" eb="6">
      <t>ホウジン</t>
    </rPh>
    <rPh sb="6" eb="9">
      <t>ツナギ</t>
    </rPh>
    <rPh sb="9" eb="10">
      <t>マチ</t>
    </rPh>
    <rPh sb="10" eb="12">
      <t>チイキ</t>
    </rPh>
    <rPh sb="12" eb="14">
      <t>シンコウ</t>
    </rPh>
    <rPh sb="14" eb="16">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</si>
  <si>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</si>
  <si>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</si>
  <si>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</si>
  <si>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</si>
  <si>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</si>
  <si>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</si>
  <si>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</si>
  <si>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</si>
  <si>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</si>
  <si>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</si>
  <si>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</si>
  <si>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</si>
  <si>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</si>
  <si>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は類似団体と比較して低い水準にあり、近年減少傾向にある。その要因は従前から行ってきた地方債発行上限額を２億５千万円に設定した起債抑制策により元利償還金の額が減少したためである。今後も、起債抑制策により引き続き低水準の維持に努める。また近年では、将来負担比率は発生していない。その要因として地方債残高においては従前から行ってきた起債抑制策により減少傾向にあり、また、充当可能基金も近年の経済対策臨時交付金などの影響により積立金が増加傾向にあるためである。
</t>
    <rPh sb="0" eb="2">
      <t>ジッシツ</t>
    </rPh>
    <rPh sb="2" eb="4">
      <t>コウサイ</t>
    </rPh>
    <rPh sb="4" eb="5">
      <t>ヒ</t>
    </rPh>
    <rPh sb="5" eb="7">
      <t>ヒリツ</t>
    </rPh>
    <rPh sb="8" eb="10">
      <t>ルイジ</t>
    </rPh>
    <rPh sb="10" eb="12">
      <t>ダンタイ</t>
    </rPh>
    <rPh sb="13" eb="15">
      <t>ヒカク</t>
    </rPh>
    <rPh sb="17" eb="18">
      <t>ヒク</t>
    </rPh>
    <rPh sb="19" eb="21">
      <t>スイジュン</t>
    </rPh>
    <rPh sb="25" eb="27">
      <t>キンネン</t>
    </rPh>
    <rPh sb="27" eb="29">
      <t>ゲンショウ</t>
    </rPh>
    <rPh sb="29" eb="31">
      <t>ケイコウ</t>
    </rPh>
    <rPh sb="37" eb="39">
      <t>ヨウイン</t>
    </rPh>
    <rPh sb="136" eb="138">
      <t>ハッセイ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</si>
</sst>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93292</c:v>
                </c:pt>
                <c:pt idx="1">
                  <c:v>113178</c:v>
                </c:pt>
                <c:pt idx="2">
                  <c:v>67804</c:v>
                </c:pt>
                <c:pt idx="3">
                  <c:v>91135</c:v>
                </c:pt>
                <c:pt idx="4">
                  <c:v>124995</c:v>
                </c:pt>
              </c:numCache>
            </c:numRef>
          </c:val>
          <c:smooth val="0"/>
        </c:ser>
        <c:dLbls>
          <c:showLegendKey val="0"/>
          <c:showVal val="0"/>
          <c:showCatName val="0"/>
          <c:showSerName val="0"/>
          <c:showPercent val="0"/>
          <c:showBubbleSize val="0"/>
        </c:dLbls>
        <c:marker val="1"/>
        <c:smooth val="0"/>
        <c:axId val="258485864"/>
        <c:axId val="111715280"/>
      </c:lineChart>
      <c:catAx>
        <c:axId val="258485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715280"/>
        <c:crosses val="autoZero"/>
        <c:auto val="1"/>
        <c:lblAlgn val="ctr"/>
        <c:lblOffset val="100"/>
        <c:tickLblSkip val="1"/>
        <c:tickMarkSkip val="1"/>
        <c:noMultiLvlLbl val="0"/>
      </c:catAx>
      <c:valAx>
        <c:axId val="1117152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8485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8.07</c:v>
                </c:pt>
                <c:pt idx="1">
                  <c:v>8.2799999999999994</c:v>
                </c:pt>
                <c:pt idx="2">
                  <c:v>7.92</c:v>
                </c:pt>
                <c:pt idx="3">
                  <c:v>8.18</c:v>
                </c:pt>
                <c:pt idx="4">
                  <c:v>5.86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29.59</c:v>
                </c:pt>
                <c:pt idx="1">
                  <c:v>32.18</c:v>
                </c:pt>
                <c:pt idx="2">
                  <c:v>32.619999999999997</c:v>
                </c:pt>
                <c:pt idx="3">
                  <c:v>36.18</c:v>
                </c:pt>
                <c:pt idx="4">
                  <c:v>34.090000000000003</c:v>
                </c:pt>
              </c:numCache>
            </c:numRef>
          </c:val>
        </c:ser>
        <c:dLbls>
          <c:showLegendKey val="0"/>
          <c:showVal val="0"/>
          <c:showCatName val="0"/>
          <c:showSerName val="0"/>
          <c:showPercent val="0"/>
          <c:showBubbleSize val="0"/>
        </c:dLbls>
        <c:gapWidth val="250"/>
        <c:overlap val="100"/>
        <c:axId val="256244744"/>
        <c:axId val="255620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3.54</c:v>
                </c:pt>
                <c:pt idx="1">
                  <c:v>0.08</c:v>
                </c:pt>
                <c:pt idx="2">
                  <c:v>-1.81</c:v>
                </c:pt>
                <c:pt idx="3">
                  <c:v>0.05</c:v>
                </c:pt>
                <c:pt idx="4">
                  <c:v>-2.4</c:v>
                </c:pt>
              </c:numCache>
            </c:numRef>
          </c:val>
          <c:smooth val="0"/>
        </c:ser>
        <c:dLbls>
          <c:showLegendKey val="0"/>
          <c:showVal val="0"/>
          <c:showCatName val="0"/>
          <c:showSerName val="0"/>
          <c:showPercent val="0"/>
          <c:showBubbleSize val="0"/>
        </c:dLbls>
        <c:marker val="1"/>
        <c:smooth val="0"/>
        <c:axId val="256244744"/>
        <c:axId val="255620944"/>
      </c:lineChart>
      <c:catAx>
        <c:axId val="256244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5620944"/>
        <c:crosses val="autoZero"/>
        <c:auto val="1"/>
        <c:lblAlgn val="ctr"/>
        <c:lblOffset val="100"/>
        <c:tickLblSkip val="1"/>
        <c:tickMarkSkip val="1"/>
        <c:noMultiLvlLbl val="0"/>
      </c:catAx>
      <c:valAx>
        <c:axId val="25562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244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恒久対策事業特別会計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0.03</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7.0000000000000007E-2</c:v>
                </c:pt>
                <c:pt idx="2">
                  <c:v>#N/A</c:v>
                </c:pt>
                <c:pt idx="3">
                  <c:v>0.05</c:v>
                </c:pt>
                <c:pt idx="4">
                  <c:v>#N/A</c:v>
                </c:pt>
                <c:pt idx="5">
                  <c:v>0.13</c:v>
                </c:pt>
                <c:pt idx="6">
                  <c:v>#N/A</c:v>
                </c:pt>
                <c:pt idx="7">
                  <c:v>0.04</c:v>
                </c:pt>
                <c:pt idx="8">
                  <c:v>#N/A</c:v>
                </c:pt>
                <c:pt idx="9">
                  <c:v>0.04</c:v>
                </c:pt>
              </c:numCache>
            </c:numRef>
          </c:val>
        </c:ser>
        <c:ser>
          <c:idx val="5"/>
          <c:order val="5"/>
          <c:tx>
            <c:strRef>
              <c:f>データシート!$A$32</c:f>
              <c:strCache>
                <c:ptCount val="1"/>
                <c:pt idx="0">
                  <c:v>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0.31</c:v>
                </c:pt>
                <c:pt idx="2">
                  <c:v>#N/A</c:v>
                </c:pt>
                <c:pt idx="3">
                  <c:v>0.35</c:v>
                </c:pt>
                <c:pt idx="4">
                  <c:v>#N/A</c:v>
                </c:pt>
                <c:pt idx="5">
                  <c:v>0.23</c:v>
                </c:pt>
                <c:pt idx="6">
                  <c:v>#N/A</c:v>
                </c:pt>
                <c:pt idx="7">
                  <c:v>0.76</c:v>
                </c:pt>
                <c:pt idx="8">
                  <c:v>#N/A</c:v>
                </c:pt>
                <c:pt idx="9">
                  <c:v>1.01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1.48</c:v>
                </c:pt>
                <c:pt idx="2">
                  <c:v>#N/A</c:v>
                </c:pt>
                <c:pt idx="3">
                  <c:v>1.64</c:v>
                </c:pt>
                <c:pt idx="4">
                  <c:v>#N/A</c:v>
                </c:pt>
                <c:pt idx="5">
                  <c:v>2.35</c:v>
                </c:pt>
                <c:pt idx="6">
                  <c:v>#N/A</c:v>
                </c:pt>
                <c:pt idx="7">
                  <c:v>2.95</c:v>
                </c:pt>
                <c:pt idx="8">
                  <c:v>#N/A</c:v>
                </c:pt>
                <c:pt idx="9">
                  <c:v>4.28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8.07</c:v>
                </c:pt>
                <c:pt idx="2">
                  <c:v>#N/A</c:v>
                </c:pt>
                <c:pt idx="3">
                  <c:v>8.2799999999999994</c:v>
                </c:pt>
                <c:pt idx="4">
                  <c:v>#N/A</c:v>
                </c:pt>
                <c:pt idx="5">
                  <c:v>7.92</c:v>
                </c:pt>
                <c:pt idx="6">
                  <c:v>#N/A</c:v>
                </c:pt>
                <c:pt idx="7">
                  <c:v>8.18</c:v>
                </c:pt>
                <c:pt idx="8">
                  <c:v>#N/A</c:v>
                </c:pt>
                <c:pt idx="9">
                  <c:v>5.85</c:v>
                </c:pt>
              </c:numCache>
            </c:numRef>
          </c:val>
        </c:ser>
        <c:ser>
          <c:idx val="8"/>
          <c:order val="8"/>
          <c:tx>
            <c:strRef>
              <c:f>データシート!$A$35</c:f>
              <c:strCache>
                <c:ptCount val="1"/>
                <c:pt idx="0">
                  <c:v>宅地造成事業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12.25</c:v>
                </c:pt>
                <c:pt idx="2">
                  <c:v>#N/A</c:v>
                </c:pt>
                <c:pt idx="3">
                  <c:v>11.67</c:v>
                </c:pt>
                <c:pt idx="4">
                  <c:v>#N/A</c:v>
                </c:pt>
                <c:pt idx="5">
                  <c:v>11.26</c:v>
                </c:pt>
                <c:pt idx="6">
                  <c:v>#N/A</c:v>
                </c:pt>
                <c:pt idx="7">
                  <c:v>11.01</c:v>
                </c:pt>
                <c:pt idx="8">
                  <c:v>#N/A</c:v>
                </c:pt>
                <c:pt idx="9">
                  <c:v>10.45</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9.42</c:v>
                </c:pt>
                <c:pt idx="2">
                  <c:v>#N/A</c:v>
                </c:pt>
                <c:pt idx="3">
                  <c:v>6.63</c:v>
                </c:pt>
                <c:pt idx="4">
                  <c:v>#N/A</c:v>
                </c:pt>
                <c:pt idx="5">
                  <c:v>10.54</c:v>
                </c:pt>
                <c:pt idx="6">
                  <c:v>#N/A</c:v>
                </c:pt>
                <c:pt idx="7">
                  <c:v>11.55</c:v>
                </c:pt>
                <c:pt idx="8">
                  <c:v>#N/A</c:v>
                </c:pt>
                <c:pt idx="9">
                  <c:v>15.03</c:v>
                </c:pt>
              </c:numCache>
            </c:numRef>
          </c:val>
        </c:ser>
        <c:dLbls>
          <c:showLegendKey val="0"/>
          <c:showVal val="0"/>
          <c:showCatName val="0"/>
          <c:showSerName val="0"/>
          <c:showPercent val="0"/>
          <c:showBubbleSize val="0"/>
        </c:dLbls>
        <c:gapWidth val="150"/>
        <c:overlap val="100"/>
        <c:axId val="258518576"/>
        <c:axId val="231143536"/>
      </c:barChart>
      <c:catAx>
        <c:axId val="25851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1143536"/>
        <c:crosses val="autoZero"/>
        <c:auto val="1"/>
        <c:lblAlgn val="ctr"/>
        <c:lblOffset val="100"/>
        <c:tickLblSkip val="1"/>
        <c:tickMarkSkip val="1"/>
        <c:noMultiLvlLbl val="0"/>
      </c:catAx>
      <c:valAx>
        <c:axId val="23114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8518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275</c:v>
                </c:pt>
                <c:pt idx="5">
                  <c:v>272</c:v>
                </c:pt>
                <c:pt idx="8">
                  <c:v>272</c:v>
                </c:pt>
                <c:pt idx="11">
                  <c:v>272</c:v>
                </c:pt>
                <c:pt idx="14">
                  <c:v>267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c:v>
                </c:pt>
                <c:pt idx="3">
                  <c:v>12</c:v>
                </c:pt>
                <c:pt idx="6">
                  <c:v>12</c:v>
                </c:pt>
                <c:pt idx="9">
                  <c:v>9</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c:v>
                </c:pt>
                <c:pt idx="3">
                  <c:v>5</c:v>
                </c:pt>
                <c:pt idx="6">
                  <c:v>5</c:v>
                </c:pt>
                <c:pt idx="9">
                  <c:v>3</c:v>
                </c:pt>
                <c:pt idx="12">
                  <c:v>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318</c:v>
                </c:pt>
                <c:pt idx="3">
                  <c:v>307</c:v>
                </c:pt>
                <c:pt idx="6">
                  <c:v>303</c:v>
                </c:pt>
                <c:pt idx="9">
                  <c:v>299</c:v>
                </c:pt>
                <c:pt idx="12">
                  <c:v>269</c:v>
                </c:pt>
              </c:numCache>
            </c:numRef>
          </c:val>
        </c:ser>
        <c:dLbls>
          <c:showLegendKey val="0"/>
          <c:showVal val="0"/>
          <c:showCatName val="0"/>
          <c:showSerName val="0"/>
          <c:showPercent val="0"/>
          <c:showBubbleSize val="0"/>
        </c:dLbls>
        <c:gapWidth val="100"/>
        <c:overlap val="100"/>
        <c:axId val="259320616"/>
        <c:axId val="111812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61</c:v>
                </c:pt>
                <c:pt idx="2">
                  <c:v>#N/A</c:v>
                </c:pt>
                <c:pt idx="3">
                  <c:v>#N/A</c:v>
                </c:pt>
                <c:pt idx="4">
                  <c:v>52</c:v>
                </c:pt>
                <c:pt idx="5">
                  <c:v>#N/A</c:v>
                </c:pt>
                <c:pt idx="6">
                  <c:v>#N/A</c:v>
                </c:pt>
                <c:pt idx="7">
                  <c:v>48</c:v>
                </c:pt>
                <c:pt idx="8">
                  <c:v>#N/A</c:v>
                </c:pt>
                <c:pt idx="9">
                  <c:v>#N/A</c:v>
                </c:pt>
                <c:pt idx="10">
                  <c:v>39</c:v>
                </c:pt>
                <c:pt idx="11">
                  <c:v>#N/A</c:v>
                </c:pt>
                <c:pt idx="12">
                  <c:v>#N/A</c:v>
                </c:pt>
                <c:pt idx="13">
                  <c:v>15</c:v>
                </c:pt>
                <c:pt idx="14">
                  <c:v>#N/A</c:v>
                </c:pt>
              </c:numCache>
            </c:numRef>
          </c:val>
          <c:smooth val="0"/>
        </c:ser>
        <c:dLbls>
          <c:showLegendKey val="0"/>
          <c:showVal val="0"/>
          <c:showCatName val="0"/>
          <c:showSerName val="0"/>
          <c:showPercent val="0"/>
          <c:showBubbleSize val="0"/>
        </c:dLbls>
        <c:marker val="1"/>
        <c:smooth val="0"/>
        <c:axId val="259320616"/>
        <c:axId val="111812768"/>
      </c:lineChart>
      <c:catAx>
        <c:axId val="259320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812768"/>
        <c:crosses val="autoZero"/>
        <c:auto val="1"/>
        <c:lblAlgn val="ctr"/>
        <c:lblOffset val="100"/>
        <c:tickLblSkip val="1"/>
        <c:tickMarkSkip val="1"/>
        <c:noMultiLvlLbl val="0"/>
      </c:catAx>
      <c:valAx>
        <c:axId val="11181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320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2292</c:v>
                </c:pt>
                <c:pt idx="5">
                  <c:v>2225</c:v>
                </c:pt>
                <c:pt idx="8">
                  <c:v>2183</c:v>
                </c:pt>
                <c:pt idx="11">
                  <c:v>2067</c:v>
                </c:pt>
                <c:pt idx="14">
                  <c:v>1811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38</c:v>
                </c:pt>
                <c:pt idx="5">
                  <c:v>35</c:v>
                </c:pt>
                <c:pt idx="8">
                  <c:v>32</c:v>
                </c:pt>
                <c:pt idx="11">
                  <c:v>29</c:v>
                </c:pt>
                <c:pt idx="14">
                  <c:v>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2852</c:v>
                </c:pt>
                <c:pt idx="5">
                  <c:v>3069</c:v>
                </c:pt>
                <c:pt idx="8">
                  <c:v>3211</c:v>
                </c:pt>
                <c:pt idx="11">
                  <c:v>3342</c:v>
                </c:pt>
                <c:pt idx="14">
                  <c:v>3488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743</c:v>
                </c:pt>
                <c:pt idx="3">
                  <c:v>734</c:v>
                </c:pt>
                <c:pt idx="6">
                  <c:v>727</c:v>
                </c:pt>
                <c:pt idx="9">
                  <c:v>682</c:v>
                </c:pt>
                <c:pt idx="12">
                  <c:v>642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57</c:v>
                </c:pt>
                <c:pt idx="3">
                  <c:v>45</c:v>
                </c:pt>
                <c:pt idx="6">
                  <c:v>33</c:v>
                </c:pt>
                <c:pt idx="9">
                  <c:v>24</c:v>
                </c:pt>
                <c:pt idx="12">
                  <c:v>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c:v>
                </c:pt>
                <c:pt idx="3">
                  <c:v>39</c:v>
                </c:pt>
                <c:pt idx="6">
                  <c:v>48</c:v>
                </c:pt>
                <c:pt idx="9">
                  <c:v>81</c:v>
                </c:pt>
                <c:pt idx="12">
                  <c:v>120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2562</c:v>
                </c:pt>
                <c:pt idx="3">
                  <c:v>2483</c:v>
                </c:pt>
                <c:pt idx="6">
                  <c:v>2386</c:v>
                </c:pt>
                <c:pt idx="9">
                  <c:v>2266</c:v>
                </c:pt>
                <c:pt idx="12">
                  <c:v>2263</c:v>
                </c:pt>
              </c:numCache>
            </c:numRef>
          </c:val>
        </c:ser>
        <c:dLbls>
          <c:showLegendKey val="0"/>
          <c:showVal val="0"/>
          <c:showCatName val="0"/>
          <c:showSerName val="0"/>
          <c:showPercent val="0"/>
          <c:showBubbleSize val="0"/>
        </c:dLbls>
        <c:gapWidth val="100"/>
        <c:overlap val="100"/>
        <c:axId val="256124344"/>
        <c:axId val="262100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56124344"/>
        <c:axId val="262100056"/>
      </c:lineChart>
      <c:catAx>
        <c:axId val="256124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2100056"/>
        <c:crosses val="autoZero"/>
        <c:auto val="1"/>
        <c:lblAlgn val="ctr"/>
        <c:lblOffset val="100"/>
        <c:tickLblSkip val="1"/>
        <c:tickMarkSkip val="1"/>
        <c:noMultiLvlLbl val="0"/>
      </c:catAx>
      <c:valAx>
        <c:axId val="262100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124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{643B3336-040C-4D5C-AADF-9739D1E3CF9E}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{99AC2CEE-3333-4F98-A229-88FBC1A96802}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{AC391EB8-B69A-4591-AC5C-9B0F8029075F}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{F011E47D-3D71-4CF5-907F-B124A6E3953B}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{13121741-3154-4CE9-BC12-D810E1D8B1AB}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{1A0A16E3-2CBD-4F7B-911F-917ACB6628D3}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{0192B280-C6EE-418D-B9DA-031128DB1A03}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{676FBA39-97D0-4675-95A8-5FC47DF38AF1}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{8D6DE6B9-3910-45AD-B37C-87493E0315B0}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{0FBF397F-7EE5-48A4-8BEE-D8B4F20B623E}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62686848"/>
        <c:axId val="270387848"/>
      </c:scatterChart>
      <c:valAx>
        <c:axId val="2626868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0387848"/>
        <c:crosses val="autoZero"/>
        <c:crossBetween val="midCat"/>
      </c:valAx>
      <c:valAx>
        <c:axId val="2703878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26868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{5FAA0E05-2FEA-4170-ABA2-35308D808E7D}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{556B914F-34B1-435B-8069-71D0C4C43930}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{B52559CD-0EA4-412B-B67C-40C3E9743E1F}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{3A5CFB82-0CF7-4A7D-9FB2-AB644239AAFD}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{D0AE1A1D-1C6A-4CAF-8DBC-59E0B5ACA02E}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4.3</c:v>
                </c:pt>
                <c:pt idx="1">
                  <c:v>3.6</c:v>
                </c:pt>
                <c:pt idx="2">
                  <c:v>3.1</c:v>
                </c:pt>
                <c:pt idx="3">
                  <c:v>2.7</c:v>
                </c:pt>
                <c:pt idx="4">
                  <c:v>2</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{A0E16C14-CAE7-4D38-9BD6-D522F99EF51E}</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{81AA907F-3362-43AC-A246-C7C9D5A9E4BE}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{B5002EEF-8456-4CC9-A106-C6E2666DB1BB}</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{D5F3887E-D3A0-4417-86E3-25A24536DD9B}</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{9335ACDD-8C27-4C23-AF89-A1DEBA463808}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7.8</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270578616"/>
        <c:axId val="270579008"/>
      </c:scatterChart>
      <c:valAx>
        <c:axId val="270578616"/>
        <c:scaling>
          <c:orientation val="minMax"/>
          <c:max val="12.6"/>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0579008"/>
        <c:crosses val="autoZero"/>
        <c:crossBetween val="midCat"/>
      </c:valAx>
      <c:valAx>
        <c:axId val="270579008"/>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0578616"/>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実質公債費比率は３カ年平均</a:t>
          </a:r>
          <a:r>
            <a:rPr kumimoji="1" lang="ja-JP" altLang="en-US" sz="1400">
              <a:solidFill>
                <a:schemeClr val="dk1"/>
              </a:solidFill>
              <a:effectLst/>
              <a:latin typeface="+mn-lt"/>
              <a:ea typeface="+mn-ea"/>
              <a:cs typeface="+mn-cs"/>
            </a:rPr>
            <a:t>２</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０</a:t>
          </a:r>
          <a:r>
            <a:rPr kumimoji="1" lang="ja-JP" altLang="ja-JP" sz="1400">
              <a:solidFill>
                <a:schemeClr val="dk1"/>
              </a:solidFill>
              <a:effectLst/>
              <a:latin typeface="+mn-lt"/>
              <a:ea typeface="+mn-ea"/>
              <a:cs typeface="+mn-cs"/>
            </a:rPr>
            <a:t>％で年々減少傾向にある。その要因である元利償還金の額も従前から行ってきた地方債発行上限額を２億５千万円に設定した起債抑制策により元利償還金の額が減少したためである。今後も、起債抑制策により引き続き低水準の維持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近年では、将来負担比率は算出されていない。その要因として地方債残高においては従前から行ってきた起債抑制策により減少傾向にあり、また、充当可能基金も近年の経済対策臨時交付金などの影響により積立金が増加傾向にあるため、将来負担比率の分子となる額もマイナス数値となっている。今後も地方債発行の抑制や基金の運用の適正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熊本県津奈木町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4,863
4,858
34.09
3,436,432
3,285,155
118,711
2,026,795
2,262,914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熊本県津奈木町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4,863
4,858
34.09
3,436,432
3,285,155
118,711
2,026,795
2,262,914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熊本県津奈木町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4,863
4,858
34.09
3,436,432
3,285,155
118,711
2,026,795
2,262,914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熊本県津奈木町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4,863
4,858
34.09
3,436,432
3,285,155
118,711
2,026,795
2,262,914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　人口の減少や全国平均を上回る高齢化率（Ｈ２</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年末３</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１</a:t>
          </a:r>
          <a:r>
            <a:rPr lang="ja-JP" altLang="ja-JP" sz="1100" b="0" i="0">
              <a:solidFill>
                <a:schemeClr val="dk1"/>
              </a:solidFill>
              <a:effectLst/>
              <a:latin typeface="+mn-lt"/>
              <a:ea typeface="+mn-ea"/>
              <a:cs typeface="+mn-cs"/>
            </a:rPr>
            <a:t>％）に加え、町内に中心となる産業がないこと等により財政基盤が弱く、全国平均、熊本県平均及び類似団体平均のいずれも下回っている。第</a:t>
          </a:r>
          <a:r>
            <a:rPr lang="ja-JP" altLang="en-US" sz="1100" b="0" i="0">
              <a:solidFill>
                <a:schemeClr val="dk1"/>
              </a:solidFill>
              <a:effectLst/>
              <a:latin typeface="+mn-lt"/>
              <a:ea typeface="+mn-ea"/>
              <a:cs typeface="+mn-cs"/>
            </a:rPr>
            <a:t>５</a:t>
          </a:r>
          <a:r>
            <a:rPr lang="ja-JP" altLang="ja-JP" sz="1100" b="0" i="0">
              <a:solidFill>
                <a:schemeClr val="dk1"/>
              </a:solidFill>
              <a:effectLst/>
              <a:latin typeface="+mn-lt"/>
              <a:ea typeface="+mn-ea"/>
              <a:cs typeface="+mn-cs"/>
            </a:rPr>
            <a:t>次行政改革大綱及び中期財政計画に基づく定員管理計画による人件費の削減（</a:t>
          </a:r>
          <a:r>
            <a:rPr lang="en-US" altLang="ja-JP" sz="1100" b="0" i="0">
              <a:solidFill>
                <a:schemeClr val="dk1"/>
              </a:solidFill>
              <a:effectLst/>
              <a:latin typeface="+mn-lt"/>
              <a:ea typeface="+mn-ea"/>
              <a:cs typeface="+mn-cs"/>
            </a:rPr>
            <a:t>73</a:t>
          </a:r>
          <a:r>
            <a:rPr lang="ja-JP" altLang="ja-JP" sz="1100" b="0" i="0">
              <a:solidFill>
                <a:schemeClr val="dk1"/>
              </a:solidFill>
              <a:effectLst/>
              <a:latin typeface="+mn-lt"/>
              <a:ea typeface="+mn-ea"/>
              <a:cs typeface="+mn-cs"/>
            </a:rPr>
            <a:t>人→</a:t>
          </a:r>
          <a:r>
            <a:rPr lang="en-US" altLang="ja-JP" sz="1100" b="0" i="0">
              <a:solidFill>
                <a:schemeClr val="dk1"/>
              </a:solidFill>
              <a:effectLst/>
              <a:latin typeface="+mn-lt"/>
              <a:ea typeface="+mn-ea"/>
              <a:cs typeface="+mn-cs"/>
            </a:rPr>
            <a:t>67</a:t>
          </a:r>
          <a:r>
            <a:rPr lang="ja-JP" altLang="ja-JP" sz="1100" b="0" i="0">
              <a:solidFill>
                <a:schemeClr val="dk1"/>
              </a:solidFill>
              <a:effectLst/>
              <a:latin typeface="+mn-lt"/>
              <a:ea typeface="+mn-ea"/>
              <a:cs typeface="+mn-cs"/>
            </a:rPr>
            <a:t>人）など歳出削減に努め、津奈木町振興計画に沿った施策を展開しつつ、行政の効率化に努めることにより財政の健全化を図る。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146957</xdr:rowOff>
    </xdr:from>
    <xdr:to>
      <xdr:col>7</xdr:col>
      <xdr:colOff>152400</xdr:colOff>
      <xdr:row>43</xdr:row>
      <xdr:rowOff>164193</xdr:rowOff>
    </xdr:to>
    <xdr:cxnSp macro="">
      <xdr:nvCxnSpPr>
        <xdr:cNvPr id="69" name="直線コネクタ 68"/>
        <xdr:cNvCxnSpPr/>
      </xdr:nvCxnSpPr>
      <xdr:spPr>
        <a:xfrm flipV="1">
          <a:off x="4114800" y="751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2" name="直線コネクタ 71"/>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146957</xdr:rowOff>
    </xdr:from>
    <xdr:to>
      <xdr:col>3</xdr:col>
      <xdr:colOff>279400</xdr:colOff>
      <xdr:row>43</xdr:row>
      <xdr:rowOff>164193</xdr:rowOff>
    </xdr:to>
    <xdr:cxnSp macro="">
      <xdr:nvCxnSpPr>
        <xdr:cNvPr id="78" name="直線コネクタ 77"/>
        <xdr:cNvCxnSpPr/>
      </xdr:nvCxnSpPr>
      <xdr:spPr>
        <a:xfrm>
          <a:off x="1447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96157</xdr:rowOff>
    </xdr:from>
    <xdr:to>
      <xdr:col>7</xdr:col>
      <xdr:colOff>203200</xdr:colOff>
      <xdr:row>44</xdr:row>
      <xdr:rowOff>26307</xdr:rowOff>
    </xdr:to>
    <xdr:sp macro="" textlink="">
      <xdr:nvSpPr>
        <xdr:cNvPr id="88" name="円/楕円 87"/>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112684</xdr:rowOff>
    </xdr:from>
    <xdr:ext cx="762000" cy="259045"/>
    <xdr:sp macro="" textlink="">
      <xdr:nvSpPr>
        <xdr:cNvPr id="89" name="財政力該当値テキスト"/>
        <xdr:cNvSpPr txBox="1"/>
      </xdr:nvSpPr>
      <xdr:spPr>
        <a:xfrm>
          <a:off x="50419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96157</xdr:rowOff>
    </xdr:from>
    <xdr:to>
      <xdr:col>2</xdr:col>
      <xdr:colOff>127000</xdr:colOff>
      <xdr:row>44</xdr:row>
      <xdr:rowOff>26307</xdr:rowOff>
    </xdr:to>
    <xdr:sp macro="" textlink="">
      <xdr:nvSpPr>
        <xdr:cNvPr id="96" name="円/楕円 95"/>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11084</xdr:rowOff>
    </xdr:from>
    <xdr:ext cx="762000" cy="259045"/>
    <xdr:sp macro="" textlink="">
      <xdr:nvSpPr>
        <xdr:cNvPr id="97" name="テキスト ボックス 96"/>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a:solidFill>
                <a:schemeClr val="dk1"/>
              </a:solidFill>
              <a:effectLst/>
              <a:latin typeface="+mn-lt"/>
              <a:ea typeface="+mn-ea"/>
              <a:cs typeface="+mn-cs"/>
            </a:rPr>
            <a:t>　起債発行抑制による公債費の削減効果により比率は改善しているものの、扶助費や補助費等の増加により８</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％と類似団体平均を上回っている。今後は定員管理計画に基づき、計画的な新規採用職員の適正化と物件費、補助費の削減や事務事業の更なる見直しを進め、</a:t>
          </a:r>
          <a:r>
            <a:rPr lang="ja-JP" altLang="en-US" sz="1100" b="0" i="0">
              <a:solidFill>
                <a:schemeClr val="dk1"/>
              </a:solidFill>
              <a:effectLst/>
              <a:latin typeface="+mn-lt"/>
              <a:ea typeface="+mn-ea"/>
              <a:cs typeface="+mn-cs"/>
            </a:rPr>
            <a:t>行財政改</a:t>
          </a:r>
          <a:r>
            <a:rPr lang="ja-JP" altLang="ja-JP" sz="1100" b="0" i="0">
              <a:solidFill>
                <a:schemeClr val="dk1"/>
              </a:solidFill>
              <a:effectLst/>
              <a:latin typeface="+mn-lt"/>
              <a:ea typeface="+mn-ea"/>
              <a:cs typeface="+mn-cs"/>
            </a:rPr>
            <a:t>革への取り組みを通じて義務的経費の削減に努める。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102235</xdr:rowOff>
    </xdr:from>
    <xdr:to>
      <xdr:col>7</xdr:col>
      <xdr:colOff>152400</xdr:colOff>
      <xdr:row>64</xdr:row>
      <xdr:rowOff>87630</xdr:rowOff>
    </xdr:to>
    <xdr:cxnSp macro="">
      <xdr:nvCxnSpPr>
        <xdr:cNvPr id="132" name="直線コネクタ 131"/>
        <xdr:cNvCxnSpPr/>
      </xdr:nvCxnSpPr>
      <xdr:spPr>
        <a:xfrm flipV="1">
          <a:off x="4114800" y="10903585"/>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98213</xdr:rowOff>
    </xdr:from>
    <xdr:to>
      <xdr:col>6</xdr:col>
      <xdr:colOff>0</xdr:colOff>
      <xdr:row>64</xdr:row>
      <xdr:rowOff>87630</xdr:rowOff>
    </xdr:to>
    <xdr:cxnSp macro="">
      <xdr:nvCxnSpPr>
        <xdr:cNvPr id="135" name="直線コネクタ 134"/>
        <xdr:cNvCxnSpPr/>
      </xdr:nvCxnSpPr>
      <xdr:spPr>
        <a:xfrm>
          <a:off x="3225800" y="1089956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6" name="フローチャート : 判断 135"/>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27957</xdr:rowOff>
    </xdr:from>
    <xdr:ext cx="736600" cy="259045"/>
    <xdr:sp macro="" textlink="">
      <xdr:nvSpPr>
        <xdr:cNvPr id="137" name="テキスト ボックス 136"/>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98213</xdr:rowOff>
    </xdr:from>
    <xdr:to>
      <xdr:col>4</xdr:col>
      <xdr:colOff>482600</xdr:colOff>
      <xdr:row>64</xdr:row>
      <xdr:rowOff>3175</xdr:rowOff>
    </xdr:to>
    <xdr:cxnSp macro="">
      <xdr:nvCxnSpPr>
        <xdr:cNvPr id="138" name="直線コネクタ 137"/>
        <xdr:cNvCxnSpPr/>
      </xdr:nvCxnSpPr>
      <xdr:spPr>
        <a:xfrm flipV="1">
          <a:off x="2336800" y="1089956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9" name="フローチャート :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114300</xdr:rowOff>
    </xdr:from>
    <xdr:to>
      <xdr:col>3</xdr:col>
      <xdr:colOff>279400</xdr:colOff>
      <xdr:row>64</xdr:row>
      <xdr:rowOff>3175</xdr:rowOff>
    </xdr:to>
    <xdr:cxnSp macro="">
      <xdr:nvCxnSpPr>
        <xdr:cNvPr id="141" name="直線コネクタ 140"/>
        <xdr:cNvCxnSpPr/>
      </xdr:nvCxnSpPr>
      <xdr:spPr>
        <a:xfrm>
          <a:off x="1447800" y="1091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150495</xdr:rowOff>
    </xdr:from>
    <xdr:to>
      <xdr:col>3</xdr:col>
      <xdr:colOff>330200</xdr:colOff>
      <xdr:row>63</xdr:row>
      <xdr:rowOff>80645</xdr:rowOff>
    </xdr:to>
    <xdr:sp macro="" textlink="">
      <xdr:nvSpPr>
        <xdr:cNvPr id="142" name="フローチャート : 判断 141"/>
        <xdr:cNvSpPr/>
      </xdr:nvSpPr>
      <xdr:spPr>
        <a:xfrm>
          <a:off x="2286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90822</xdr:rowOff>
    </xdr:from>
    <xdr:ext cx="762000" cy="259045"/>
    <xdr:sp macro="" textlink="">
      <xdr:nvSpPr>
        <xdr:cNvPr id="143" name="テキスト ボックス 142"/>
        <xdr:cNvSpPr txBox="1"/>
      </xdr:nvSpPr>
      <xdr:spPr>
        <a:xfrm>
          <a:off x="1955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44" name="フローチャート : 判断 143"/>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157921</xdr:rowOff>
    </xdr:from>
    <xdr:ext cx="762000" cy="259045"/>
    <xdr:sp macro="" textlink="">
      <xdr:nvSpPr>
        <xdr:cNvPr id="145" name="テキスト ボックス 144"/>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51435</xdr:rowOff>
    </xdr:from>
    <xdr:to>
      <xdr:col>7</xdr:col>
      <xdr:colOff>203200</xdr:colOff>
      <xdr:row>63</xdr:row>
      <xdr:rowOff>153035</xdr:rowOff>
    </xdr:to>
    <xdr:sp macro="" textlink="">
      <xdr:nvSpPr>
        <xdr:cNvPr id="151" name="円/楕円 150"/>
        <xdr:cNvSpPr/>
      </xdr:nvSpPr>
      <xdr:spPr>
        <a:xfrm>
          <a:off x="4902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23512</xdr:rowOff>
    </xdr:from>
    <xdr:ext cx="762000" cy="259045"/>
    <xdr:sp macro="" textlink="">
      <xdr:nvSpPr>
        <xdr:cNvPr id="152" name="財政構造の弾力性該当値テキスト"/>
        <xdr:cNvSpPr txBox="1"/>
      </xdr:nvSpPr>
      <xdr:spPr>
        <a:xfrm>
          <a:off x="5041900" y="1082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36830</xdr:rowOff>
    </xdr:from>
    <xdr:to>
      <xdr:col>6</xdr:col>
      <xdr:colOff>50800</xdr:colOff>
      <xdr:row>64</xdr:row>
      <xdr:rowOff>138430</xdr:rowOff>
    </xdr:to>
    <xdr:sp macro="" textlink="">
      <xdr:nvSpPr>
        <xdr:cNvPr id="153" name="円/楕円 152"/>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54" name="テキスト ボックス 153"/>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47413</xdr:rowOff>
    </xdr:from>
    <xdr:to>
      <xdr:col>4</xdr:col>
      <xdr:colOff>533400</xdr:colOff>
      <xdr:row>63</xdr:row>
      <xdr:rowOff>149013</xdr:rowOff>
    </xdr:to>
    <xdr:sp macro="" textlink="">
      <xdr:nvSpPr>
        <xdr:cNvPr id="155" name="円/楕円 154"/>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133790</xdr:rowOff>
    </xdr:from>
    <xdr:ext cx="762000" cy="259045"/>
    <xdr:sp macro="" textlink="">
      <xdr:nvSpPr>
        <xdr:cNvPr id="156" name="テキスト ボックス 155"/>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123825</xdr:rowOff>
    </xdr:from>
    <xdr:to>
      <xdr:col>3</xdr:col>
      <xdr:colOff>330200</xdr:colOff>
      <xdr:row>64</xdr:row>
      <xdr:rowOff>53975</xdr:rowOff>
    </xdr:to>
    <xdr:sp macro="" textlink="">
      <xdr:nvSpPr>
        <xdr:cNvPr id="157" name="円/楕円 156"/>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38752</xdr:rowOff>
    </xdr:from>
    <xdr:ext cx="762000" cy="259045"/>
    <xdr:sp macro="" textlink="">
      <xdr:nvSpPr>
        <xdr:cNvPr id="158" name="テキスト ボックス 157"/>
        <xdr:cNvSpPr txBox="1"/>
      </xdr:nvSpPr>
      <xdr:spPr>
        <a:xfrm>
          <a:off x="1955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63500</xdr:rowOff>
    </xdr:from>
    <xdr:to>
      <xdr:col>2</xdr:col>
      <xdr:colOff>127000</xdr:colOff>
      <xdr:row>63</xdr:row>
      <xdr:rowOff>165100</xdr:rowOff>
    </xdr:to>
    <xdr:sp macro="" textlink="">
      <xdr:nvSpPr>
        <xdr:cNvPr id="159" name="円/楕円 158"/>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3827</xdr:rowOff>
    </xdr:from>
    <xdr:ext cx="762000" cy="259045"/>
    <xdr:sp macro="" textlink="">
      <xdr:nvSpPr>
        <xdr:cNvPr id="160" name="テキスト ボックス 159"/>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[210,377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a:solidFill>
                <a:schemeClr val="dk1"/>
              </a:solidFill>
              <a:effectLst/>
              <a:latin typeface="+mn-lt"/>
              <a:ea typeface="+mn-ea"/>
              <a:cs typeface="+mn-cs"/>
            </a:rPr>
            <a:t>　類似団体平均を下回っているが、熊本県平均を大きく上回っている。人件費については、定員管理計画に基づき職員数の適正化や給与水準の適正化に努めているが、町有施設の老朽化による維持補修費の増加や委託料等の物件費の増加により上昇傾向となっている。このため、町有施設整備基金を活用し施設維持管理の平準化を図り、また、委託業務の見直しにより更なる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78150</xdr:rowOff>
    </xdr:from>
    <xdr:to>
      <xdr:col>7</xdr:col>
      <xdr:colOff>152400</xdr:colOff>
      <xdr:row>81</xdr:row>
      <xdr:rowOff>97498</xdr:rowOff>
    </xdr:to>
    <xdr:cxnSp macro="">
      <xdr:nvCxnSpPr>
        <xdr:cNvPr id="196" name="直線コネクタ 195"/>
        <xdr:cNvCxnSpPr/>
      </xdr:nvCxnSpPr>
      <xdr:spPr>
        <a:xfrm>
          <a:off x="4114800" y="13965600"/>
          <a:ext cx="838200" cy="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67517</xdr:rowOff>
    </xdr:from>
    <xdr:to>
      <xdr:col>6</xdr:col>
      <xdr:colOff>0</xdr:colOff>
      <xdr:row>81</xdr:row>
      <xdr:rowOff>78150</xdr:rowOff>
    </xdr:to>
    <xdr:cxnSp macro="">
      <xdr:nvCxnSpPr>
        <xdr:cNvPr id="199" name="直線コネクタ 198"/>
        <xdr:cNvCxnSpPr/>
      </xdr:nvCxnSpPr>
      <xdr:spPr>
        <a:xfrm>
          <a:off x="3225800" y="13954967"/>
          <a:ext cx="889000" cy="1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108609</xdr:rowOff>
    </xdr:from>
    <xdr:to>
      <xdr:col>6</xdr:col>
      <xdr:colOff>50800</xdr:colOff>
      <xdr:row>82</xdr:row>
      <xdr:rowOff>38759</xdr:rowOff>
    </xdr:to>
    <xdr:sp macro="" textlink="">
      <xdr:nvSpPr>
        <xdr:cNvPr id="200" name="フローチャート : 判断 199"/>
        <xdr:cNvSpPr/>
      </xdr:nvSpPr>
      <xdr:spPr>
        <a:xfrm>
          <a:off x="4064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23536</xdr:rowOff>
    </xdr:from>
    <xdr:ext cx="736600" cy="259045"/>
    <xdr:sp macro="" textlink="">
      <xdr:nvSpPr>
        <xdr:cNvPr id="201" name="テキスト ボックス 200"/>
        <xdr:cNvSpPr txBox="1"/>
      </xdr:nvSpPr>
      <xdr:spPr>
        <a:xfrm>
          <a:off x="3733800" y="14082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66579</xdr:rowOff>
    </xdr:from>
    <xdr:to>
      <xdr:col>4</xdr:col>
      <xdr:colOff>482600</xdr:colOff>
      <xdr:row>81</xdr:row>
      <xdr:rowOff>67517</xdr:rowOff>
    </xdr:to>
    <xdr:cxnSp macro="">
      <xdr:nvCxnSpPr>
        <xdr:cNvPr id="202" name="直線コネクタ 201"/>
        <xdr:cNvCxnSpPr/>
      </xdr:nvCxnSpPr>
      <xdr:spPr>
        <a:xfrm>
          <a:off x="2336800" y="13954029"/>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89863</xdr:rowOff>
    </xdr:from>
    <xdr:to>
      <xdr:col>4</xdr:col>
      <xdr:colOff>533400</xdr:colOff>
      <xdr:row>82</xdr:row>
      <xdr:rowOff>20013</xdr:rowOff>
    </xdr:to>
    <xdr:sp macro="" textlink="">
      <xdr:nvSpPr>
        <xdr:cNvPr id="203" name="フローチャート : 判断 202"/>
        <xdr:cNvSpPr/>
      </xdr:nvSpPr>
      <xdr:spPr>
        <a:xfrm>
          <a:off x="3175000" y="139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4790</xdr:rowOff>
    </xdr:from>
    <xdr:ext cx="762000" cy="259045"/>
    <xdr:sp macro="" textlink="">
      <xdr:nvSpPr>
        <xdr:cNvPr id="204" name="テキスト ボックス 203"/>
        <xdr:cNvSpPr txBox="1"/>
      </xdr:nvSpPr>
      <xdr:spPr>
        <a:xfrm>
          <a:off x="2844800" y="1406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66579</xdr:rowOff>
    </xdr:from>
    <xdr:to>
      <xdr:col>3</xdr:col>
      <xdr:colOff>279400</xdr:colOff>
      <xdr:row>81</xdr:row>
      <xdr:rowOff>77612</xdr:rowOff>
    </xdr:to>
    <xdr:cxnSp macro="">
      <xdr:nvCxnSpPr>
        <xdr:cNvPr id="205" name="直線コネクタ 204"/>
        <xdr:cNvCxnSpPr/>
      </xdr:nvCxnSpPr>
      <xdr:spPr>
        <a:xfrm flipV="1">
          <a:off x="1447800" y="13954029"/>
          <a:ext cx="889000" cy="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81642</xdr:rowOff>
    </xdr:from>
    <xdr:to>
      <xdr:col>3</xdr:col>
      <xdr:colOff>330200</xdr:colOff>
      <xdr:row>82</xdr:row>
      <xdr:rowOff>11792</xdr:rowOff>
    </xdr:to>
    <xdr:sp macro="" textlink="">
      <xdr:nvSpPr>
        <xdr:cNvPr id="206" name="フローチャート : 判断 205"/>
        <xdr:cNvSpPr/>
      </xdr:nvSpPr>
      <xdr:spPr>
        <a:xfrm>
          <a:off x="2286000" y="139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168019</xdr:rowOff>
    </xdr:from>
    <xdr:ext cx="762000" cy="259045"/>
    <xdr:sp macro="" textlink="">
      <xdr:nvSpPr>
        <xdr:cNvPr id="207" name="テキスト ボックス 206"/>
        <xdr:cNvSpPr txBox="1"/>
      </xdr:nvSpPr>
      <xdr:spPr>
        <a:xfrm>
          <a:off x="1955800" y="1405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82618</xdr:rowOff>
    </xdr:from>
    <xdr:to>
      <xdr:col>2</xdr:col>
      <xdr:colOff>127000</xdr:colOff>
      <xdr:row>82</xdr:row>
      <xdr:rowOff>12768</xdr:rowOff>
    </xdr:to>
    <xdr:sp macro="" textlink="">
      <xdr:nvSpPr>
        <xdr:cNvPr id="208" name="フローチャート : 判断 207"/>
        <xdr:cNvSpPr/>
      </xdr:nvSpPr>
      <xdr:spPr>
        <a:xfrm>
          <a:off x="1397000" y="1397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168995</xdr:rowOff>
    </xdr:from>
    <xdr:ext cx="762000" cy="259045"/>
    <xdr:sp macro="" textlink="">
      <xdr:nvSpPr>
        <xdr:cNvPr id="209" name="テキスト ボックス 208"/>
        <xdr:cNvSpPr txBox="1"/>
      </xdr:nvSpPr>
      <xdr:spPr>
        <a:xfrm>
          <a:off x="1066800" y="1405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46698</xdr:rowOff>
    </xdr:from>
    <xdr:to>
      <xdr:col>7</xdr:col>
      <xdr:colOff>203200</xdr:colOff>
      <xdr:row>81</xdr:row>
      <xdr:rowOff>148298</xdr:rowOff>
    </xdr:to>
    <xdr:sp macro="" textlink="">
      <xdr:nvSpPr>
        <xdr:cNvPr id="215" name="円/楕円 214"/>
        <xdr:cNvSpPr/>
      </xdr:nvSpPr>
      <xdr:spPr>
        <a:xfrm>
          <a:off x="4902200" y="1393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139425</xdr:rowOff>
    </xdr:from>
    <xdr:ext cx="762000" cy="259045"/>
    <xdr:sp macro="" textlink="">
      <xdr:nvSpPr>
        <xdr:cNvPr id="216" name="人件費・物件費等の状況該当値テキスト"/>
        <xdr:cNvSpPr txBox="1"/>
      </xdr:nvSpPr>
      <xdr:spPr>
        <a:xfrm>
          <a:off x="5041900" y="1385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210,377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27350</xdr:rowOff>
    </xdr:from>
    <xdr:to>
      <xdr:col>6</xdr:col>
      <xdr:colOff>50800</xdr:colOff>
      <xdr:row>81</xdr:row>
      <xdr:rowOff>128950</xdr:rowOff>
    </xdr:to>
    <xdr:sp macro="" textlink="">
      <xdr:nvSpPr>
        <xdr:cNvPr id="217" name="円/楕円 216"/>
        <xdr:cNvSpPr/>
      </xdr:nvSpPr>
      <xdr:spPr>
        <a:xfrm>
          <a:off x="4064000" y="139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139127</xdr:rowOff>
    </xdr:from>
    <xdr:ext cx="736600" cy="259045"/>
    <xdr:sp macro="" textlink="">
      <xdr:nvSpPr>
        <xdr:cNvPr id="218" name="テキスト ボックス 217"/>
        <xdr:cNvSpPr txBox="1"/>
      </xdr:nvSpPr>
      <xdr:spPr>
        <a:xfrm>
          <a:off x="3733800" y="1368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193,539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16717</xdr:rowOff>
    </xdr:from>
    <xdr:to>
      <xdr:col>4</xdr:col>
      <xdr:colOff>533400</xdr:colOff>
      <xdr:row>81</xdr:row>
      <xdr:rowOff>118317</xdr:rowOff>
    </xdr:to>
    <xdr:sp macro="" textlink="">
      <xdr:nvSpPr>
        <xdr:cNvPr id="219" name="円/楕円 218"/>
        <xdr:cNvSpPr/>
      </xdr:nvSpPr>
      <xdr:spPr>
        <a:xfrm>
          <a:off x="3175000" y="1390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128494</xdr:rowOff>
    </xdr:from>
    <xdr:ext cx="762000" cy="259045"/>
    <xdr:sp macro="" textlink="">
      <xdr:nvSpPr>
        <xdr:cNvPr id="220" name="テキスト ボックス 219"/>
        <xdr:cNvSpPr txBox="1"/>
      </xdr:nvSpPr>
      <xdr:spPr>
        <a:xfrm>
          <a:off x="2844800" y="1367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184,285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15779</xdr:rowOff>
    </xdr:from>
    <xdr:to>
      <xdr:col>3</xdr:col>
      <xdr:colOff>330200</xdr:colOff>
      <xdr:row>81</xdr:row>
      <xdr:rowOff>117379</xdr:rowOff>
    </xdr:to>
    <xdr:sp macro="" textlink="">
      <xdr:nvSpPr>
        <xdr:cNvPr id="221" name="円/楕円 220"/>
        <xdr:cNvSpPr/>
      </xdr:nvSpPr>
      <xdr:spPr>
        <a:xfrm>
          <a:off x="2286000" y="1390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127556</xdr:rowOff>
    </xdr:from>
    <xdr:ext cx="762000" cy="259045"/>
    <xdr:sp macro="" textlink="">
      <xdr:nvSpPr>
        <xdr:cNvPr id="222" name="テキスト ボックス 221"/>
        <xdr:cNvSpPr txBox="1"/>
      </xdr:nvSpPr>
      <xdr:spPr>
        <a:xfrm>
          <a:off x="1955800" y="1367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183,469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26812</xdr:rowOff>
    </xdr:from>
    <xdr:to>
      <xdr:col>2</xdr:col>
      <xdr:colOff>127000</xdr:colOff>
      <xdr:row>81</xdr:row>
      <xdr:rowOff>128412</xdr:rowOff>
    </xdr:to>
    <xdr:sp macro="" textlink="">
      <xdr:nvSpPr>
        <xdr:cNvPr id="223" name="円/楕円 222"/>
        <xdr:cNvSpPr/>
      </xdr:nvSpPr>
      <xdr:spPr>
        <a:xfrm>
          <a:off x="1397000" y="139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138589</xdr:rowOff>
    </xdr:from>
    <xdr:ext cx="762000" cy="259045"/>
    <xdr:sp macro="" textlink="">
      <xdr:nvSpPr>
        <xdr:cNvPr id="224" name="テキスト ボックス 223"/>
        <xdr:cNvSpPr txBox="1"/>
      </xdr:nvSpPr>
      <xdr:spPr>
        <a:xfrm>
          <a:off x="1066800" y="1368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従前からの給与体系の運用により類似団体平均を下回っている。平成２３・２４年度の指数は、臨時特例による国家公務員の給与減額支給措置後の指数であるため１００を越える数値となっている。今後も、各種手当を含め給与の適正化を図り、引き続き低水準の維持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25188</xdr:rowOff>
    </xdr:from>
    <xdr:to>
      <xdr:col>24</xdr:col>
      <xdr:colOff>558800</xdr:colOff>
      <xdr:row>86</xdr:row>
      <xdr:rowOff>77470</xdr:rowOff>
    </xdr:to>
    <xdr:cxnSp macro="">
      <xdr:nvCxnSpPr>
        <xdr:cNvPr id="258" name="直線コネクタ 257"/>
        <xdr:cNvCxnSpPr/>
      </xdr:nvCxnSpPr>
      <xdr:spPr>
        <a:xfrm>
          <a:off x="16179800" y="14769888"/>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140336</xdr:rowOff>
    </xdr:from>
    <xdr:to>
      <xdr:col>23</xdr:col>
      <xdr:colOff>406400</xdr:colOff>
      <xdr:row>86</xdr:row>
      <xdr:rowOff>25188</xdr:rowOff>
    </xdr:to>
    <xdr:cxnSp macro="">
      <xdr:nvCxnSpPr>
        <xdr:cNvPr id="261" name="直線コネクタ 260"/>
        <xdr:cNvCxnSpPr/>
      </xdr:nvCxnSpPr>
      <xdr:spPr>
        <a:xfrm>
          <a:off x="15290800" y="14713586"/>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42757</xdr:rowOff>
    </xdr:from>
    <xdr:to>
      <xdr:col>23</xdr:col>
      <xdr:colOff>457200</xdr:colOff>
      <xdr:row>86</xdr:row>
      <xdr:rowOff>144357</xdr:rowOff>
    </xdr:to>
    <xdr:sp macro="" textlink="">
      <xdr:nvSpPr>
        <xdr:cNvPr id="262" name="フローチャート : 判断 261"/>
        <xdr:cNvSpPr/>
      </xdr:nvSpPr>
      <xdr:spPr>
        <a:xfrm>
          <a:off x="16129000" y="147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129134</xdr:rowOff>
    </xdr:from>
    <xdr:ext cx="736600" cy="259045"/>
    <xdr:sp macro="" textlink="">
      <xdr:nvSpPr>
        <xdr:cNvPr id="263" name="テキスト ボックス 262"/>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140336</xdr:rowOff>
    </xdr:from>
    <xdr:to>
      <xdr:col>22</xdr:col>
      <xdr:colOff>203200</xdr:colOff>
      <xdr:row>87</xdr:row>
      <xdr:rowOff>131234</xdr:rowOff>
    </xdr:to>
    <xdr:cxnSp macro="">
      <xdr:nvCxnSpPr>
        <xdr:cNvPr id="264" name="直線コネクタ 263"/>
        <xdr:cNvCxnSpPr/>
      </xdr:nvCxnSpPr>
      <xdr:spPr>
        <a:xfrm flipV="1">
          <a:off x="14401800" y="14713586"/>
          <a:ext cx="8890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38736</xdr:rowOff>
    </xdr:from>
    <xdr:to>
      <xdr:col>22</xdr:col>
      <xdr:colOff>254000</xdr:colOff>
      <xdr:row>86</xdr:row>
      <xdr:rowOff>140336</xdr:rowOff>
    </xdr:to>
    <xdr:sp macro="" textlink="">
      <xdr:nvSpPr>
        <xdr:cNvPr id="265" name="フローチャート : 判断 264"/>
        <xdr:cNvSpPr/>
      </xdr:nvSpPr>
      <xdr:spPr>
        <a:xfrm>
          <a:off x="15240000" y="1478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125113</xdr:rowOff>
    </xdr:from>
    <xdr:ext cx="762000" cy="259045"/>
    <xdr:sp macro="" textlink="">
      <xdr:nvSpPr>
        <xdr:cNvPr id="266" name="テキスト ボックス 265"/>
        <xdr:cNvSpPr txBox="1"/>
      </xdr:nvSpPr>
      <xdr:spPr>
        <a:xfrm>
          <a:off x="14909800" y="1486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131234</xdr:rowOff>
    </xdr:from>
    <xdr:to>
      <xdr:col>21</xdr:col>
      <xdr:colOff>0</xdr:colOff>
      <xdr:row>87</xdr:row>
      <xdr:rowOff>143298</xdr:rowOff>
    </xdr:to>
    <xdr:cxnSp macro="">
      <xdr:nvCxnSpPr>
        <xdr:cNvPr id="267" name="直線コネクタ 266"/>
        <xdr:cNvCxnSpPr/>
      </xdr:nvCxnSpPr>
      <xdr:spPr>
        <a:xfrm flipV="1">
          <a:off x="13512800" y="15047384"/>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1482</xdr:rowOff>
    </xdr:from>
    <xdr:to>
      <xdr:col>21</xdr:col>
      <xdr:colOff>50800</xdr:colOff>
      <xdr:row>88</xdr:row>
      <xdr:rowOff>103082</xdr:rowOff>
    </xdr:to>
    <xdr:sp macro="" textlink="">
      <xdr:nvSpPr>
        <xdr:cNvPr id="268" name="フローチャート : 判断 267"/>
        <xdr:cNvSpPr/>
      </xdr:nvSpPr>
      <xdr:spPr>
        <a:xfrm>
          <a:off x="14351000" y="1508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87859</xdr:rowOff>
    </xdr:from>
    <xdr:ext cx="762000" cy="259045"/>
    <xdr:sp macro="" textlink="">
      <xdr:nvSpPr>
        <xdr:cNvPr id="269" name="テキスト ボックス 268"/>
        <xdr:cNvSpPr txBox="1"/>
      </xdr:nvSpPr>
      <xdr:spPr>
        <a:xfrm>
          <a:off x="14020800" y="1517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164888</xdr:rowOff>
    </xdr:from>
    <xdr:to>
      <xdr:col>19</xdr:col>
      <xdr:colOff>533400</xdr:colOff>
      <xdr:row>88</xdr:row>
      <xdr:rowOff>95038</xdr:rowOff>
    </xdr:to>
    <xdr:sp macro="" textlink="">
      <xdr:nvSpPr>
        <xdr:cNvPr id="270" name="フローチャート : 判断 269"/>
        <xdr:cNvSpPr/>
      </xdr:nvSpPr>
      <xdr:spPr>
        <a:xfrm>
          <a:off x="13462000" y="150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79815</xdr:rowOff>
    </xdr:from>
    <xdr:ext cx="762000" cy="259045"/>
    <xdr:sp macro="" textlink="">
      <xdr:nvSpPr>
        <xdr:cNvPr id="271" name="テキスト ボックス 270"/>
        <xdr:cNvSpPr txBox="1"/>
      </xdr:nvSpPr>
      <xdr:spPr>
        <a:xfrm>
          <a:off x="13131800" y="151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7" name="円/楕円 276"/>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170197</xdr:rowOff>
    </xdr:from>
    <xdr:ext cx="762000" cy="259045"/>
    <xdr:sp macro="" textlink="">
      <xdr:nvSpPr>
        <xdr:cNvPr id="278" name="給与水準   （国との比較）該当値テキスト"/>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145838</xdr:rowOff>
    </xdr:from>
    <xdr:to>
      <xdr:col>23</xdr:col>
      <xdr:colOff>457200</xdr:colOff>
      <xdr:row>86</xdr:row>
      <xdr:rowOff>75988</xdr:rowOff>
    </xdr:to>
    <xdr:sp macro="" textlink="">
      <xdr:nvSpPr>
        <xdr:cNvPr id="279" name="円/楕円 278"/>
        <xdr:cNvSpPr/>
      </xdr:nvSpPr>
      <xdr:spPr>
        <a:xfrm>
          <a:off x="16129000" y="147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86165</xdr:rowOff>
    </xdr:from>
    <xdr:ext cx="736600" cy="259045"/>
    <xdr:sp macro="" textlink="">
      <xdr:nvSpPr>
        <xdr:cNvPr id="280" name="テキスト ボックス 279"/>
        <xdr:cNvSpPr txBox="1"/>
      </xdr:nvSpPr>
      <xdr:spPr>
        <a:xfrm>
          <a:off x="15798800" y="1448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89536</xdr:rowOff>
    </xdr:from>
    <xdr:to>
      <xdr:col>22</xdr:col>
      <xdr:colOff>254000</xdr:colOff>
      <xdr:row>86</xdr:row>
      <xdr:rowOff>19686</xdr:rowOff>
    </xdr:to>
    <xdr:sp macro="" textlink="">
      <xdr:nvSpPr>
        <xdr:cNvPr id="281" name="円/楕円 280"/>
        <xdr:cNvSpPr/>
      </xdr:nvSpPr>
      <xdr:spPr>
        <a:xfrm>
          <a:off x="15240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29863</xdr:rowOff>
    </xdr:from>
    <xdr:ext cx="762000" cy="259045"/>
    <xdr:sp macro="" textlink="">
      <xdr:nvSpPr>
        <xdr:cNvPr id="282" name="テキスト ボックス 281"/>
        <xdr:cNvSpPr txBox="1"/>
      </xdr:nvSpPr>
      <xdr:spPr>
        <a:xfrm>
          <a:off x="14909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80434</xdr:rowOff>
    </xdr:from>
    <xdr:to>
      <xdr:col>21</xdr:col>
      <xdr:colOff>50800</xdr:colOff>
      <xdr:row>88</xdr:row>
      <xdr:rowOff>10584</xdr:rowOff>
    </xdr:to>
    <xdr:sp macro="" textlink="">
      <xdr:nvSpPr>
        <xdr:cNvPr id="283" name="円/楕円 282"/>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20761</xdr:rowOff>
    </xdr:from>
    <xdr:ext cx="762000" cy="259045"/>
    <xdr:sp macro="" textlink="">
      <xdr:nvSpPr>
        <xdr:cNvPr id="284" name="テキスト ボックス 283"/>
        <xdr:cNvSpPr txBox="1"/>
      </xdr:nvSpPr>
      <xdr:spPr>
        <a:xfrm>
          <a:off x="14020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92498</xdr:rowOff>
    </xdr:from>
    <xdr:to>
      <xdr:col>19</xdr:col>
      <xdr:colOff>533400</xdr:colOff>
      <xdr:row>88</xdr:row>
      <xdr:rowOff>22648</xdr:rowOff>
    </xdr:to>
    <xdr:sp macro="" textlink="">
      <xdr:nvSpPr>
        <xdr:cNvPr id="285" name="円/楕円 284"/>
        <xdr:cNvSpPr/>
      </xdr:nvSpPr>
      <xdr:spPr>
        <a:xfrm>
          <a:off x="13462000" y="1500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32825</xdr:rowOff>
    </xdr:from>
    <xdr:ext cx="762000" cy="259045"/>
    <xdr:sp macro="" textlink="">
      <xdr:nvSpPr>
        <xdr:cNvPr id="286" name="テキスト ボックス 285"/>
        <xdr:cNvSpPr txBox="1"/>
      </xdr:nvSpPr>
      <xdr:spPr>
        <a:xfrm>
          <a:off x="13131800" y="1477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第４次行政改革大綱による定員管理計画により５年間で５名の削減を実施し、類似団体平均を下回る職員数となっている。小規模団体では高い水準となる傾向にあるが、今後も定員管理計画により、計画的な職員採用を図り適正職員数の確保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73178</xdr:rowOff>
    </xdr:from>
    <xdr:to>
      <xdr:col>24</xdr:col>
      <xdr:colOff>558800</xdr:colOff>
      <xdr:row>60</xdr:row>
      <xdr:rowOff>76797</xdr:rowOff>
    </xdr:to>
    <xdr:cxnSp macro="">
      <xdr:nvCxnSpPr>
        <xdr:cNvPr id="318" name="直線コネクタ 317"/>
        <xdr:cNvCxnSpPr/>
      </xdr:nvCxnSpPr>
      <xdr:spPr>
        <a:xfrm>
          <a:off x="16179800" y="10360178"/>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65456</xdr:rowOff>
    </xdr:from>
    <xdr:to>
      <xdr:col>23</xdr:col>
      <xdr:colOff>406400</xdr:colOff>
      <xdr:row>60</xdr:row>
      <xdr:rowOff>73178</xdr:rowOff>
    </xdr:to>
    <xdr:cxnSp macro="">
      <xdr:nvCxnSpPr>
        <xdr:cNvPr id="321" name="直線コネクタ 320"/>
        <xdr:cNvCxnSpPr/>
      </xdr:nvCxnSpPr>
      <xdr:spPr>
        <a:xfrm>
          <a:off x="15290800" y="10352456"/>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107797</xdr:rowOff>
    </xdr:from>
    <xdr:to>
      <xdr:col>23</xdr:col>
      <xdr:colOff>457200</xdr:colOff>
      <xdr:row>61</xdr:row>
      <xdr:rowOff>37947</xdr:rowOff>
    </xdr:to>
    <xdr:sp macro="" textlink="">
      <xdr:nvSpPr>
        <xdr:cNvPr id="322" name="フローチャート : 判断 321"/>
        <xdr:cNvSpPr/>
      </xdr:nvSpPr>
      <xdr:spPr>
        <a:xfrm>
          <a:off x="16129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22724</xdr:rowOff>
    </xdr:from>
    <xdr:ext cx="736600" cy="259045"/>
    <xdr:sp macro="" textlink="">
      <xdr:nvSpPr>
        <xdr:cNvPr id="323" name="テキスト ボックス 322"/>
        <xdr:cNvSpPr txBox="1"/>
      </xdr:nvSpPr>
      <xdr:spPr>
        <a:xfrm>
          <a:off x="15798800" y="1048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65456</xdr:rowOff>
    </xdr:from>
    <xdr:to>
      <xdr:col>22</xdr:col>
      <xdr:colOff>203200</xdr:colOff>
      <xdr:row>60</xdr:row>
      <xdr:rowOff>67869</xdr:rowOff>
    </xdr:to>
    <xdr:cxnSp macro="">
      <xdr:nvCxnSpPr>
        <xdr:cNvPr id="324" name="直線コネクタ 323"/>
        <xdr:cNvCxnSpPr/>
      </xdr:nvCxnSpPr>
      <xdr:spPr>
        <a:xfrm flipV="1">
          <a:off x="14401800" y="1035245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96456</xdr:rowOff>
    </xdr:from>
    <xdr:to>
      <xdr:col>22</xdr:col>
      <xdr:colOff>254000</xdr:colOff>
      <xdr:row>61</xdr:row>
      <xdr:rowOff>26606</xdr:rowOff>
    </xdr:to>
    <xdr:sp macro="" textlink="">
      <xdr:nvSpPr>
        <xdr:cNvPr id="325" name="フローチャート : 判断 324"/>
        <xdr:cNvSpPr/>
      </xdr:nvSpPr>
      <xdr:spPr>
        <a:xfrm>
          <a:off x="15240000" y="103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11383</xdr:rowOff>
    </xdr:from>
    <xdr:ext cx="762000" cy="259045"/>
    <xdr:sp macro="" textlink="">
      <xdr:nvSpPr>
        <xdr:cNvPr id="326" name="テキスト ボックス 325"/>
        <xdr:cNvSpPr txBox="1"/>
      </xdr:nvSpPr>
      <xdr:spPr>
        <a:xfrm>
          <a:off x="14909800" y="1046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67628</xdr:rowOff>
    </xdr:from>
    <xdr:to>
      <xdr:col>21</xdr:col>
      <xdr:colOff>0</xdr:colOff>
      <xdr:row>60</xdr:row>
      <xdr:rowOff>67869</xdr:rowOff>
    </xdr:to>
    <xdr:cxnSp macro="">
      <xdr:nvCxnSpPr>
        <xdr:cNvPr id="327" name="直線コネクタ 326"/>
        <xdr:cNvCxnSpPr/>
      </xdr:nvCxnSpPr>
      <xdr:spPr>
        <a:xfrm>
          <a:off x="13512800" y="10354628"/>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93320</xdr:rowOff>
    </xdr:from>
    <xdr:to>
      <xdr:col>21</xdr:col>
      <xdr:colOff>50800</xdr:colOff>
      <xdr:row>61</xdr:row>
      <xdr:rowOff>23470</xdr:rowOff>
    </xdr:to>
    <xdr:sp macro="" textlink="">
      <xdr:nvSpPr>
        <xdr:cNvPr id="328" name="フローチャート : 判断 327"/>
        <xdr:cNvSpPr/>
      </xdr:nvSpPr>
      <xdr:spPr>
        <a:xfrm>
          <a:off x="14351000" y="1038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8247</xdr:rowOff>
    </xdr:from>
    <xdr:ext cx="762000" cy="259045"/>
    <xdr:sp macro="" textlink="">
      <xdr:nvSpPr>
        <xdr:cNvPr id="329" name="テキスト ボックス 328"/>
        <xdr:cNvSpPr txBox="1"/>
      </xdr:nvSpPr>
      <xdr:spPr>
        <a:xfrm>
          <a:off x="14020800" y="104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91872</xdr:rowOff>
    </xdr:from>
    <xdr:to>
      <xdr:col>19</xdr:col>
      <xdr:colOff>533400</xdr:colOff>
      <xdr:row>61</xdr:row>
      <xdr:rowOff>22022</xdr:rowOff>
    </xdr:to>
    <xdr:sp macro="" textlink="">
      <xdr:nvSpPr>
        <xdr:cNvPr id="330" name="フローチャート : 判断 329"/>
        <xdr:cNvSpPr/>
      </xdr:nvSpPr>
      <xdr:spPr>
        <a:xfrm>
          <a:off x="13462000" y="1037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6799</xdr:rowOff>
    </xdr:from>
    <xdr:ext cx="762000" cy="259045"/>
    <xdr:sp macro="" textlink="">
      <xdr:nvSpPr>
        <xdr:cNvPr id="331" name="テキスト ボックス 330"/>
        <xdr:cNvSpPr txBox="1"/>
      </xdr:nvSpPr>
      <xdr:spPr>
        <a:xfrm>
          <a:off x="13131800" y="1046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25997</xdr:rowOff>
    </xdr:from>
    <xdr:to>
      <xdr:col>24</xdr:col>
      <xdr:colOff>609600</xdr:colOff>
      <xdr:row>60</xdr:row>
      <xdr:rowOff>127597</xdr:rowOff>
    </xdr:to>
    <xdr:sp macro="" textlink="">
      <xdr:nvSpPr>
        <xdr:cNvPr id="337" name="円/楕円 336"/>
        <xdr:cNvSpPr/>
      </xdr:nvSpPr>
      <xdr:spPr>
        <a:xfrm>
          <a:off x="16967200" y="1031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118724</xdr:rowOff>
    </xdr:from>
    <xdr:ext cx="762000" cy="259045"/>
    <xdr:sp macro="" textlink="">
      <xdr:nvSpPr>
        <xdr:cNvPr id="338" name="定員管理の状況該当値テキスト"/>
        <xdr:cNvSpPr txBox="1"/>
      </xdr:nvSpPr>
      <xdr:spPr>
        <a:xfrm>
          <a:off x="17106900" y="1023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22378</xdr:rowOff>
    </xdr:from>
    <xdr:to>
      <xdr:col>23</xdr:col>
      <xdr:colOff>457200</xdr:colOff>
      <xdr:row>60</xdr:row>
      <xdr:rowOff>123978</xdr:rowOff>
    </xdr:to>
    <xdr:sp macro="" textlink="">
      <xdr:nvSpPr>
        <xdr:cNvPr id="339" name="円/楕円 338"/>
        <xdr:cNvSpPr/>
      </xdr:nvSpPr>
      <xdr:spPr>
        <a:xfrm>
          <a:off x="16129000" y="1030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134155</xdr:rowOff>
    </xdr:from>
    <xdr:ext cx="736600" cy="259045"/>
    <xdr:sp macro="" textlink="">
      <xdr:nvSpPr>
        <xdr:cNvPr id="340" name="テキスト ボックス 339"/>
        <xdr:cNvSpPr txBox="1"/>
      </xdr:nvSpPr>
      <xdr:spPr>
        <a:xfrm>
          <a:off x="15798800" y="1007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14656</xdr:rowOff>
    </xdr:from>
    <xdr:to>
      <xdr:col>22</xdr:col>
      <xdr:colOff>254000</xdr:colOff>
      <xdr:row>60</xdr:row>
      <xdr:rowOff>116256</xdr:rowOff>
    </xdr:to>
    <xdr:sp macro="" textlink="">
      <xdr:nvSpPr>
        <xdr:cNvPr id="341" name="円/楕円 340"/>
        <xdr:cNvSpPr/>
      </xdr:nvSpPr>
      <xdr:spPr>
        <a:xfrm>
          <a:off x="15240000" y="1030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126433</xdr:rowOff>
    </xdr:from>
    <xdr:ext cx="762000" cy="259045"/>
    <xdr:sp macro="" textlink="">
      <xdr:nvSpPr>
        <xdr:cNvPr id="342" name="テキスト ボックス 341"/>
        <xdr:cNvSpPr txBox="1"/>
      </xdr:nvSpPr>
      <xdr:spPr>
        <a:xfrm>
          <a:off x="14909800" y="1007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17069</xdr:rowOff>
    </xdr:from>
    <xdr:to>
      <xdr:col>21</xdr:col>
      <xdr:colOff>50800</xdr:colOff>
      <xdr:row>60</xdr:row>
      <xdr:rowOff>118669</xdr:rowOff>
    </xdr:to>
    <xdr:sp macro="" textlink="">
      <xdr:nvSpPr>
        <xdr:cNvPr id="343" name="円/楕円 342"/>
        <xdr:cNvSpPr/>
      </xdr:nvSpPr>
      <xdr:spPr>
        <a:xfrm>
          <a:off x="14351000" y="103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128846</xdr:rowOff>
    </xdr:from>
    <xdr:ext cx="762000" cy="259045"/>
    <xdr:sp macro="" textlink="">
      <xdr:nvSpPr>
        <xdr:cNvPr id="344" name="テキスト ボックス 343"/>
        <xdr:cNvSpPr txBox="1"/>
      </xdr:nvSpPr>
      <xdr:spPr>
        <a:xfrm>
          <a:off x="14020800" y="1007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16828</xdr:rowOff>
    </xdr:from>
    <xdr:to>
      <xdr:col>19</xdr:col>
      <xdr:colOff>533400</xdr:colOff>
      <xdr:row>60</xdr:row>
      <xdr:rowOff>118428</xdr:rowOff>
    </xdr:to>
    <xdr:sp macro="" textlink="">
      <xdr:nvSpPr>
        <xdr:cNvPr id="345" name="円/楕円 344"/>
        <xdr:cNvSpPr/>
      </xdr:nvSpPr>
      <xdr:spPr>
        <a:xfrm>
          <a:off x="13462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128605</xdr:rowOff>
    </xdr:from>
    <xdr:ext cx="762000" cy="259045"/>
    <xdr:sp macro="" textlink="">
      <xdr:nvSpPr>
        <xdr:cNvPr id="346" name="テキスト ボックス 345"/>
        <xdr:cNvSpPr txBox="1"/>
      </xdr:nvSpPr>
      <xdr:spPr>
        <a:xfrm>
          <a:off x="13131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従前から行ってきた起債抑制策により全国平均、熊本県平均及び類似団体平均ともに大きく下回っている。今後も、臨時財政対策債を含む地方債発行上限額を２億５千万円に設定し、引き続き低水準の維持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16002</xdr:rowOff>
    </xdr:to>
    <xdr:cxnSp macro="">
      <xdr:nvCxnSpPr>
        <xdr:cNvPr id="377" name="直線コネクタ 376"/>
        <xdr:cNvCxnSpPr/>
      </xdr:nvCxnSpPr>
      <xdr:spPr>
        <a:xfrm flipV="1">
          <a:off x="16179800" y="684022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16002</xdr:rowOff>
    </xdr:from>
    <xdr:to>
      <xdr:col>23</xdr:col>
      <xdr:colOff>406400</xdr:colOff>
      <xdr:row>40</xdr:row>
      <xdr:rowOff>35306</xdr:rowOff>
    </xdr:to>
    <xdr:cxnSp macro="">
      <xdr:nvCxnSpPr>
        <xdr:cNvPr id="380" name="直線コネクタ 379"/>
        <xdr:cNvCxnSpPr/>
      </xdr:nvCxnSpPr>
      <xdr:spPr>
        <a:xfrm flipV="1">
          <a:off x="15290800" y="687400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2" name="テキスト ボックス 381"/>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35306</xdr:rowOff>
    </xdr:from>
    <xdr:to>
      <xdr:col>22</xdr:col>
      <xdr:colOff>203200</xdr:colOff>
      <xdr:row>40</xdr:row>
      <xdr:rowOff>59436</xdr:rowOff>
    </xdr:to>
    <xdr:cxnSp macro="">
      <xdr:nvCxnSpPr>
        <xdr:cNvPr id="383" name="直線コネクタ 382"/>
        <xdr:cNvCxnSpPr/>
      </xdr:nvCxnSpPr>
      <xdr:spPr>
        <a:xfrm flipV="1">
          <a:off x="14401800" y="68933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5" name="テキスト ボックス 384"/>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59436</xdr:rowOff>
    </xdr:from>
    <xdr:to>
      <xdr:col>21</xdr:col>
      <xdr:colOff>0</xdr:colOff>
      <xdr:row>40</xdr:row>
      <xdr:rowOff>93218</xdr:rowOff>
    </xdr:to>
    <xdr:cxnSp macro="">
      <xdr:nvCxnSpPr>
        <xdr:cNvPr id="386" name="直線コネクタ 385"/>
        <xdr:cNvCxnSpPr/>
      </xdr:nvCxnSpPr>
      <xdr:spPr>
        <a:xfrm flipV="1">
          <a:off x="13512800" y="691743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88" name="テキスト ボックス 387"/>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0" name="テキスト ボックス 389"/>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96" name="円/楕円 395"/>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397"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136652</xdr:rowOff>
    </xdr:from>
    <xdr:to>
      <xdr:col>23</xdr:col>
      <xdr:colOff>457200</xdr:colOff>
      <xdr:row>40</xdr:row>
      <xdr:rowOff>66802</xdr:rowOff>
    </xdr:to>
    <xdr:sp macro="" textlink="">
      <xdr:nvSpPr>
        <xdr:cNvPr id="398" name="円/楕円 397"/>
        <xdr:cNvSpPr/>
      </xdr:nvSpPr>
      <xdr:spPr>
        <a:xfrm>
          <a:off x="161290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76979</xdr:rowOff>
    </xdr:from>
    <xdr:ext cx="736600" cy="259045"/>
    <xdr:sp macro="" textlink="">
      <xdr:nvSpPr>
        <xdr:cNvPr id="399" name="テキスト ボックス 398"/>
        <xdr:cNvSpPr txBox="1"/>
      </xdr:nvSpPr>
      <xdr:spPr>
        <a:xfrm>
          <a:off x="15798800" y="6592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155956</xdr:rowOff>
    </xdr:from>
    <xdr:to>
      <xdr:col>22</xdr:col>
      <xdr:colOff>254000</xdr:colOff>
      <xdr:row>40</xdr:row>
      <xdr:rowOff>86106</xdr:rowOff>
    </xdr:to>
    <xdr:sp macro="" textlink="">
      <xdr:nvSpPr>
        <xdr:cNvPr id="400" name="円/楕円 399"/>
        <xdr:cNvSpPr/>
      </xdr:nvSpPr>
      <xdr:spPr>
        <a:xfrm>
          <a:off x="15240000" y="68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96283</xdr:rowOff>
    </xdr:from>
    <xdr:ext cx="762000" cy="259045"/>
    <xdr:sp macro="" textlink="">
      <xdr:nvSpPr>
        <xdr:cNvPr id="401" name="テキスト ボックス 400"/>
        <xdr:cNvSpPr txBox="1"/>
      </xdr:nvSpPr>
      <xdr:spPr>
        <a:xfrm>
          <a:off x="14909800" y="661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8636</xdr:rowOff>
    </xdr:from>
    <xdr:to>
      <xdr:col>21</xdr:col>
      <xdr:colOff>50800</xdr:colOff>
      <xdr:row>40</xdr:row>
      <xdr:rowOff>110236</xdr:rowOff>
    </xdr:to>
    <xdr:sp macro="" textlink="">
      <xdr:nvSpPr>
        <xdr:cNvPr id="402" name="円/楕円 401"/>
        <xdr:cNvSpPr/>
      </xdr:nvSpPr>
      <xdr:spPr>
        <a:xfrm>
          <a:off x="14351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120413</xdr:rowOff>
    </xdr:from>
    <xdr:ext cx="762000" cy="259045"/>
    <xdr:sp macro="" textlink="">
      <xdr:nvSpPr>
        <xdr:cNvPr id="403" name="テキスト ボックス 402"/>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42418</xdr:rowOff>
    </xdr:from>
    <xdr:to>
      <xdr:col>19</xdr:col>
      <xdr:colOff>533400</xdr:colOff>
      <xdr:row>40</xdr:row>
      <xdr:rowOff>144018</xdr:rowOff>
    </xdr:to>
    <xdr:sp macro="" textlink="">
      <xdr:nvSpPr>
        <xdr:cNvPr id="404" name="円/楕円 403"/>
        <xdr:cNvSpPr/>
      </xdr:nvSpPr>
      <xdr:spPr>
        <a:xfrm>
          <a:off x="13462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154195</xdr:rowOff>
    </xdr:from>
    <xdr:ext cx="762000" cy="259045"/>
    <xdr:sp macro="" textlink="">
      <xdr:nvSpPr>
        <xdr:cNvPr id="405" name="テキスト ボックス 404"/>
        <xdr:cNvSpPr txBox="1"/>
      </xdr:nvSpPr>
      <xdr:spPr>
        <a:xfrm>
          <a:off x="13131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従前から行ってきた起債抑制策により将来負担額も年々減少し、また、基金の適正運用による充当可能基金も増加し、将来負担比率はない。（マイナス比率）今後も地方債発行の抑制や基金の運用の適正化に努めマイナス比率の確保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167428</xdr:rowOff>
    </xdr:from>
    <xdr:to>
      <xdr:col>21</xdr:col>
      <xdr:colOff>50800</xdr:colOff>
      <xdr:row>14</xdr:row>
      <xdr:rowOff>97578</xdr:rowOff>
    </xdr:to>
    <xdr:sp macro="" textlink="">
      <xdr:nvSpPr>
        <xdr:cNvPr id="445" name="フローチャート : 判断 444"/>
        <xdr:cNvSpPr/>
      </xdr:nvSpPr>
      <xdr:spPr>
        <a:xfrm>
          <a:off x="14351000" y="239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107755</xdr:rowOff>
    </xdr:from>
    <xdr:ext cx="762000" cy="259045"/>
    <xdr:sp macro="" textlink="">
      <xdr:nvSpPr>
        <xdr:cNvPr id="446" name="テキスト ボックス 445"/>
        <xdr:cNvSpPr txBox="1"/>
      </xdr:nvSpPr>
      <xdr:spPr>
        <a:xfrm>
          <a:off x="14020800" y="21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20250</xdr:rowOff>
    </xdr:from>
    <xdr:to>
      <xdr:col>19</xdr:col>
      <xdr:colOff>533400</xdr:colOff>
      <xdr:row>15</xdr:row>
      <xdr:rowOff>121850</xdr:rowOff>
    </xdr:to>
    <xdr:sp macro="" textlink="">
      <xdr:nvSpPr>
        <xdr:cNvPr id="447" name="フローチャート : 判断 446"/>
        <xdr:cNvSpPr/>
      </xdr:nvSpPr>
      <xdr:spPr>
        <a:xfrm>
          <a:off x="13462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132027</xdr:rowOff>
    </xdr:from>
    <xdr:ext cx="762000" cy="259045"/>
    <xdr:sp macro="" textlink="">
      <xdr:nvSpPr>
        <xdr:cNvPr id="448" name="テキスト ボックス 447"/>
        <xdr:cNvSpPr txBox="1"/>
      </xdr:nvSpPr>
      <xdr:spPr>
        <a:xfrm>
          <a:off x="13131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熊本県津奈木町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4,863
4,858
34.09
3,436,432
3,285,155
118,711
2,026,795
2,262,914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　人件費に係る経常収支比率は年々低くなっているものの、類似団体平均と比較すると、依然として高い水準となっている。これはごみ収集業務や保育園・幼稚園、文化センターなどの施設運営を直営で行っているために、類似団体平均と比較して多いことが主な要因であり、行政サービスの提供方法の差異によるものと言える。今後は、民間での実施可能な部分については、指定管理者制度の導入などにより委託化を進めるとともに、定員管理計画に基づき職員数の適正化や給与水準の適正化を図り、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85852</xdr:rowOff>
    </xdr:from>
    <xdr:to>
      <xdr:col>7</xdr:col>
      <xdr:colOff>15875</xdr:colOff>
      <xdr:row>38</xdr:row>
      <xdr:rowOff>117856</xdr:rowOff>
    </xdr:to>
    <xdr:cxnSp macro="">
      <xdr:nvCxnSpPr>
        <xdr:cNvPr id="64" name="直線コネクタ 63"/>
        <xdr:cNvCxnSpPr/>
      </xdr:nvCxnSpPr>
      <xdr:spPr>
        <a:xfrm flipV="1">
          <a:off x="3987800" y="66009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35560</xdr:rowOff>
    </xdr:from>
    <xdr:to>
      <xdr:col>5</xdr:col>
      <xdr:colOff>549275</xdr:colOff>
      <xdr:row>38</xdr:row>
      <xdr:rowOff>117856</xdr:rowOff>
    </xdr:to>
    <xdr:cxnSp macro="">
      <xdr:nvCxnSpPr>
        <xdr:cNvPr id="67" name="直線コネクタ 66"/>
        <xdr:cNvCxnSpPr/>
      </xdr:nvCxnSpPr>
      <xdr:spPr>
        <a:xfrm>
          <a:off x="3098800" y="65506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35560</xdr:rowOff>
    </xdr:from>
    <xdr:to>
      <xdr:col>4</xdr:col>
      <xdr:colOff>346075</xdr:colOff>
      <xdr:row>38</xdr:row>
      <xdr:rowOff>76708</xdr:rowOff>
    </xdr:to>
    <xdr:cxnSp macro="">
      <xdr:nvCxnSpPr>
        <xdr:cNvPr id="70" name="直線コネクタ 69"/>
        <xdr:cNvCxnSpPr/>
      </xdr:nvCxnSpPr>
      <xdr:spPr>
        <a:xfrm flipV="1">
          <a:off x="2209800" y="65506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89916</xdr:rowOff>
    </xdr:from>
    <xdr:to>
      <xdr:col>4</xdr:col>
      <xdr:colOff>396875</xdr:colOff>
      <xdr:row>37</xdr:row>
      <xdr:rowOff>20066</xdr:rowOff>
    </xdr:to>
    <xdr:sp macro="" textlink="">
      <xdr:nvSpPr>
        <xdr:cNvPr id="71" name="フローチャート :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76708</xdr:rowOff>
    </xdr:from>
    <xdr:to>
      <xdr:col>3</xdr:col>
      <xdr:colOff>142875</xdr:colOff>
      <xdr:row>38</xdr:row>
      <xdr:rowOff>108712</xdr:rowOff>
    </xdr:to>
    <xdr:cxnSp macro="">
      <xdr:nvCxnSpPr>
        <xdr:cNvPr id="73" name="直線コネクタ 72"/>
        <xdr:cNvCxnSpPr/>
      </xdr:nvCxnSpPr>
      <xdr:spPr>
        <a:xfrm flipV="1">
          <a:off x="1320800" y="65918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103632</xdr:rowOff>
    </xdr:from>
    <xdr:to>
      <xdr:col>3</xdr:col>
      <xdr:colOff>193675</xdr:colOff>
      <xdr:row>37</xdr:row>
      <xdr:rowOff>33782</xdr:rowOff>
    </xdr:to>
    <xdr:sp macro="" textlink="">
      <xdr:nvSpPr>
        <xdr:cNvPr id="74" name="フローチャート :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6" name="フローチャート :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77" name="テキスト ボックス 76"/>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35052</xdr:rowOff>
    </xdr:from>
    <xdr:to>
      <xdr:col>7</xdr:col>
      <xdr:colOff>66675</xdr:colOff>
      <xdr:row>38</xdr:row>
      <xdr:rowOff>136652</xdr:rowOff>
    </xdr:to>
    <xdr:sp macro="" textlink="">
      <xdr:nvSpPr>
        <xdr:cNvPr id="83" name="円/楕円 82"/>
        <xdr:cNvSpPr/>
      </xdr:nvSpPr>
      <xdr:spPr>
        <a:xfrm>
          <a:off x="4775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7129</xdr:rowOff>
    </xdr:from>
    <xdr:ext cx="762000" cy="259045"/>
    <xdr:sp macro="" textlink="">
      <xdr:nvSpPr>
        <xdr:cNvPr id="84" name="人件費該当値テキスト"/>
        <xdr:cNvSpPr txBox="1"/>
      </xdr:nvSpPr>
      <xdr:spPr>
        <a:xfrm>
          <a:off x="4914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67056</xdr:rowOff>
    </xdr:from>
    <xdr:to>
      <xdr:col>5</xdr:col>
      <xdr:colOff>600075</xdr:colOff>
      <xdr:row>38</xdr:row>
      <xdr:rowOff>168656</xdr:rowOff>
    </xdr:to>
    <xdr:sp macro="" textlink="">
      <xdr:nvSpPr>
        <xdr:cNvPr id="85" name="円/楕円 84"/>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153433</xdr:rowOff>
    </xdr:from>
    <xdr:ext cx="736600" cy="259045"/>
    <xdr:sp macro="" textlink="">
      <xdr:nvSpPr>
        <xdr:cNvPr id="86" name="テキスト ボックス 85"/>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156210</xdr:rowOff>
    </xdr:from>
    <xdr:to>
      <xdr:col>4</xdr:col>
      <xdr:colOff>396875</xdr:colOff>
      <xdr:row>38</xdr:row>
      <xdr:rowOff>86360</xdr:rowOff>
    </xdr:to>
    <xdr:sp macro="" textlink="">
      <xdr:nvSpPr>
        <xdr:cNvPr id="87" name="円/楕円 86"/>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71137</xdr:rowOff>
    </xdr:from>
    <xdr:ext cx="762000" cy="259045"/>
    <xdr:sp macro="" textlink="">
      <xdr:nvSpPr>
        <xdr:cNvPr id="88" name="テキスト ボックス 87"/>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25908</xdr:rowOff>
    </xdr:from>
    <xdr:to>
      <xdr:col>3</xdr:col>
      <xdr:colOff>193675</xdr:colOff>
      <xdr:row>38</xdr:row>
      <xdr:rowOff>127508</xdr:rowOff>
    </xdr:to>
    <xdr:sp macro="" textlink="">
      <xdr:nvSpPr>
        <xdr:cNvPr id="89" name="円/楕円 88"/>
        <xdr:cNvSpPr/>
      </xdr:nvSpPr>
      <xdr:spPr>
        <a:xfrm>
          <a:off x="2159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112285</xdr:rowOff>
    </xdr:from>
    <xdr:ext cx="762000" cy="259045"/>
    <xdr:sp macro="" textlink="">
      <xdr:nvSpPr>
        <xdr:cNvPr id="90" name="テキスト ボックス 89"/>
        <xdr:cNvSpPr txBox="1"/>
      </xdr:nvSpPr>
      <xdr:spPr>
        <a:xfrm>
          <a:off x="1828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57912</xdr:rowOff>
    </xdr:from>
    <xdr:to>
      <xdr:col>1</xdr:col>
      <xdr:colOff>676275</xdr:colOff>
      <xdr:row>38</xdr:row>
      <xdr:rowOff>159512</xdr:rowOff>
    </xdr:to>
    <xdr:sp macro="" textlink="">
      <xdr:nvSpPr>
        <xdr:cNvPr id="91" name="円/楕円 90"/>
        <xdr:cNvSpPr/>
      </xdr:nvSpPr>
      <xdr:spPr>
        <a:xfrm>
          <a:off x="1270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144289</xdr:rowOff>
    </xdr:from>
    <xdr:ext cx="762000" cy="259045"/>
    <xdr:sp macro="" textlink="">
      <xdr:nvSpPr>
        <xdr:cNvPr id="92" name="テキスト ボックス 91"/>
        <xdr:cNvSpPr txBox="1"/>
      </xdr:nvSpPr>
      <xdr:spPr>
        <a:xfrm>
          <a:off x="939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a:solidFill>
                <a:schemeClr val="dk1"/>
              </a:solidFill>
              <a:effectLst/>
              <a:latin typeface="+mn-lt"/>
              <a:ea typeface="+mn-ea"/>
              <a:cs typeface="+mn-cs"/>
            </a:rPr>
            <a:t>　物件費に係る経常収支比率は類似団体平均を下回っている。需用費については、前年２％削減を続けているが、電算関連経費や各種業務委託などにより物件費の削減には繋がっていない。今後は、委託料を中心に事業廃止等を含めた見直しを行い、物件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130810</xdr:rowOff>
    </xdr:to>
    <xdr:cxnSp macro="">
      <xdr:nvCxnSpPr>
        <xdr:cNvPr id="125" name="直線コネクタ 124"/>
        <xdr:cNvCxnSpPr/>
      </xdr:nvCxnSpPr>
      <xdr:spPr>
        <a:xfrm flipV="1">
          <a:off x="15671800" y="2679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54610</xdr:rowOff>
    </xdr:from>
    <xdr:to>
      <xdr:col>22</xdr:col>
      <xdr:colOff>565150</xdr:colOff>
      <xdr:row>15</xdr:row>
      <xdr:rowOff>130810</xdr:rowOff>
    </xdr:to>
    <xdr:cxnSp macro="">
      <xdr:nvCxnSpPr>
        <xdr:cNvPr id="128" name="直線コネクタ 127"/>
        <xdr:cNvCxnSpPr/>
      </xdr:nvCxnSpPr>
      <xdr:spPr>
        <a:xfrm>
          <a:off x="14782800" y="2626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15240</xdr:rowOff>
    </xdr:from>
    <xdr:to>
      <xdr:col>22</xdr:col>
      <xdr:colOff>615950</xdr:colOff>
      <xdr:row>16</xdr:row>
      <xdr:rowOff>116840</xdr:rowOff>
    </xdr:to>
    <xdr:sp macro="" textlink="">
      <xdr:nvSpPr>
        <xdr:cNvPr id="129" name="フローチャート : 判断 128"/>
        <xdr:cNvSpPr/>
      </xdr:nvSpPr>
      <xdr:spPr>
        <a:xfrm>
          <a:off x="15621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101617</xdr:rowOff>
    </xdr:from>
    <xdr:ext cx="736600" cy="259045"/>
    <xdr:sp macro="" textlink="">
      <xdr:nvSpPr>
        <xdr:cNvPr id="130" name="テキスト ボックス 129"/>
        <xdr:cNvSpPr txBox="1"/>
      </xdr:nvSpPr>
      <xdr:spPr>
        <a:xfrm>
          <a:off x="15290800" y="284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54610</xdr:rowOff>
    </xdr:from>
    <xdr:to>
      <xdr:col>21</xdr:col>
      <xdr:colOff>361950</xdr:colOff>
      <xdr:row>15</xdr:row>
      <xdr:rowOff>77470</xdr:rowOff>
    </xdr:to>
    <xdr:cxnSp macro="">
      <xdr:nvCxnSpPr>
        <xdr:cNvPr id="131" name="直線コネクタ 130"/>
        <xdr:cNvCxnSpPr/>
      </xdr:nvCxnSpPr>
      <xdr:spPr>
        <a:xfrm flipV="1">
          <a:off x="13893800" y="262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2" name="フローチャート :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77470</xdr:rowOff>
    </xdr:from>
    <xdr:to>
      <xdr:col>20</xdr:col>
      <xdr:colOff>158750</xdr:colOff>
      <xdr:row>15</xdr:row>
      <xdr:rowOff>77470</xdr:rowOff>
    </xdr:to>
    <xdr:cxnSp macro="">
      <xdr:nvCxnSpPr>
        <xdr:cNvPr id="134" name="直線コネクタ 133"/>
        <xdr:cNvCxnSpPr/>
      </xdr:nvCxnSpPr>
      <xdr:spPr>
        <a:xfrm>
          <a:off x="13004800" y="264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5" name="フローチャート : 判断 134"/>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36" name="テキスト ボックス 135"/>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7" name="フローチャート : 判断 136"/>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38" name="テキスト ボックス 137"/>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44" name="円/楕円 143"/>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73677</xdr:rowOff>
    </xdr:from>
    <xdr:ext cx="762000" cy="259045"/>
    <xdr:sp macro="" textlink="">
      <xdr:nvSpPr>
        <xdr:cNvPr id="145"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80010</xdr:rowOff>
    </xdr:from>
    <xdr:to>
      <xdr:col>22</xdr:col>
      <xdr:colOff>615950</xdr:colOff>
      <xdr:row>16</xdr:row>
      <xdr:rowOff>10160</xdr:rowOff>
    </xdr:to>
    <xdr:sp macro="" textlink="">
      <xdr:nvSpPr>
        <xdr:cNvPr id="146" name="円/楕円 145"/>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20337</xdr:rowOff>
    </xdr:from>
    <xdr:ext cx="736600" cy="259045"/>
    <xdr:sp macro="" textlink="">
      <xdr:nvSpPr>
        <xdr:cNvPr id="147" name="テキスト ボックス 146"/>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3810</xdr:rowOff>
    </xdr:from>
    <xdr:to>
      <xdr:col>21</xdr:col>
      <xdr:colOff>412750</xdr:colOff>
      <xdr:row>15</xdr:row>
      <xdr:rowOff>105410</xdr:rowOff>
    </xdr:to>
    <xdr:sp macro="" textlink="">
      <xdr:nvSpPr>
        <xdr:cNvPr id="148" name="円/楕円 147"/>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115587</xdr:rowOff>
    </xdr:from>
    <xdr:ext cx="762000" cy="259045"/>
    <xdr:sp macro="" textlink="">
      <xdr:nvSpPr>
        <xdr:cNvPr id="149" name="テキスト ボックス 148"/>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26670</xdr:rowOff>
    </xdr:from>
    <xdr:to>
      <xdr:col>20</xdr:col>
      <xdr:colOff>209550</xdr:colOff>
      <xdr:row>15</xdr:row>
      <xdr:rowOff>128270</xdr:rowOff>
    </xdr:to>
    <xdr:sp macro="" textlink="">
      <xdr:nvSpPr>
        <xdr:cNvPr id="150" name="円/楕円 149"/>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51" name="テキスト ボックス 150"/>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26670</xdr:rowOff>
    </xdr:from>
    <xdr:to>
      <xdr:col>19</xdr:col>
      <xdr:colOff>6350</xdr:colOff>
      <xdr:row>15</xdr:row>
      <xdr:rowOff>128270</xdr:rowOff>
    </xdr:to>
    <xdr:sp macro="" textlink="">
      <xdr:nvSpPr>
        <xdr:cNvPr id="152" name="円/楕円 151"/>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138447</xdr:rowOff>
    </xdr:from>
    <xdr:ext cx="762000" cy="259045"/>
    <xdr:sp macro="" textlink="">
      <xdr:nvSpPr>
        <xdr:cNvPr id="153" name="テキスト ボックス 152"/>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a:solidFill>
                <a:schemeClr val="dk1"/>
              </a:solidFill>
              <a:effectLst/>
              <a:latin typeface="+mn-lt"/>
              <a:ea typeface="+mn-ea"/>
              <a:cs typeface="+mn-cs"/>
            </a:rPr>
            <a:t>　扶助費に係る経常収支比率は、類似団体平均を上回っている。一因として、障害福祉サービス費や保育所運営費の負担が増加していることが挙げられる。急激な少子高齢化に対応しつつ、児童福祉、老人福祉及び障害福祉の動向に注意していく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151493</xdr:rowOff>
    </xdr:from>
    <xdr:to>
      <xdr:col>7</xdr:col>
      <xdr:colOff>15875</xdr:colOff>
      <xdr:row>58</xdr:row>
      <xdr:rowOff>45357</xdr:rowOff>
    </xdr:to>
    <xdr:cxnSp macro="">
      <xdr:nvCxnSpPr>
        <xdr:cNvPr id="187" name="直線コネクタ 186"/>
        <xdr:cNvCxnSpPr/>
      </xdr:nvCxnSpPr>
      <xdr:spPr>
        <a:xfrm flipV="1">
          <a:off x="3987800" y="99241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135165</xdr:rowOff>
    </xdr:from>
    <xdr:to>
      <xdr:col>5</xdr:col>
      <xdr:colOff>549275</xdr:colOff>
      <xdr:row>58</xdr:row>
      <xdr:rowOff>45357</xdr:rowOff>
    </xdr:to>
    <xdr:cxnSp macro="">
      <xdr:nvCxnSpPr>
        <xdr:cNvPr id="190" name="直線コネクタ 189"/>
        <xdr:cNvCxnSpPr/>
      </xdr:nvCxnSpPr>
      <xdr:spPr>
        <a:xfrm>
          <a:off x="3098800" y="99078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1" name="フローチャート : 判断 190"/>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2" name="テキスト ボックス 191"/>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135165</xdr:rowOff>
    </xdr:from>
    <xdr:to>
      <xdr:col>4</xdr:col>
      <xdr:colOff>346075</xdr:colOff>
      <xdr:row>57</xdr:row>
      <xdr:rowOff>151493</xdr:rowOff>
    </xdr:to>
    <xdr:cxnSp macro="">
      <xdr:nvCxnSpPr>
        <xdr:cNvPr id="193" name="直線コネクタ 192"/>
        <xdr:cNvCxnSpPr/>
      </xdr:nvCxnSpPr>
      <xdr:spPr>
        <a:xfrm flipV="1">
          <a:off x="2209800" y="99078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4" name="フローチャート : 判断 193"/>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5" name="テキスト ボックス 194"/>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118835</xdr:rowOff>
    </xdr:from>
    <xdr:to>
      <xdr:col>3</xdr:col>
      <xdr:colOff>142875</xdr:colOff>
      <xdr:row>57</xdr:row>
      <xdr:rowOff>151493</xdr:rowOff>
    </xdr:to>
    <xdr:cxnSp macro="">
      <xdr:nvCxnSpPr>
        <xdr:cNvPr id="196" name="直線コネクタ 195"/>
        <xdr:cNvCxnSpPr/>
      </xdr:nvCxnSpPr>
      <xdr:spPr>
        <a:xfrm>
          <a:off x="1320800" y="98914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7" name="フローチャート : 判断 196"/>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8" name="テキスト ボックス 197"/>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9" name="フローチャート : 判断 198"/>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0" name="テキスト ボックス 199"/>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100693</xdr:rowOff>
    </xdr:from>
    <xdr:to>
      <xdr:col>7</xdr:col>
      <xdr:colOff>66675</xdr:colOff>
      <xdr:row>58</xdr:row>
      <xdr:rowOff>30843</xdr:rowOff>
    </xdr:to>
    <xdr:sp macro="" textlink="">
      <xdr:nvSpPr>
        <xdr:cNvPr id="206" name="円/楕円 205"/>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72770</xdr:rowOff>
    </xdr:from>
    <xdr:ext cx="762000" cy="259045"/>
    <xdr:sp macro="" textlink="">
      <xdr:nvSpPr>
        <xdr:cNvPr id="207" name="扶助費該当値テキスト"/>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166007</xdr:rowOff>
    </xdr:from>
    <xdr:to>
      <xdr:col>5</xdr:col>
      <xdr:colOff>600075</xdr:colOff>
      <xdr:row>58</xdr:row>
      <xdr:rowOff>96157</xdr:rowOff>
    </xdr:to>
    <xdr:sp macro="" textlink="">
      <xdr:nvSpPr>
        <xdr:cNvPr id="208" name="円/楕円 207"/>
        <xdr:cNvSpPr/>
      </xdr:nvSpPr>
      <xdr:spPr>
        <a:xfrm>
          <a:off x="3937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80934</xdr:rowOff>
    </xdr:from>
    <xdr:ext cx="736600" cy="259045"/>
    <xdr:sp macro="" textlink="">
      <xdr:nvSpPr>
        <xdr:cNvPr id="209" name="テキスト ボックス 208"/>
        <xdr:cNvSpPr txBox="1"/>
      </xdr:nvSpPr>
      <xdr:spPr>
        <a:xfrm>
          <a:off x="3606800" y="1002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84365</xdr:rowOff>
    </xdr:from>
    <xdr:to>
      <xdr:col>4</xdr:col>
      <xdr:colOff>396875</xdr:colOff>
      <xdr:row>58</xdr:row>
      <xdr:rowOff>14515</xdr:rowOff>
    </xdr:to>
    <xdr:sp macro="" textlink="">
      <xdr:nvSpPr>
        <xdr:cNvPr id="210" name="円/楕円 209"/>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170742</xdr:rowOff>
    </xdr:from>
    <xdr:ext cx="762000" cy="259045"/>
    <xdr:sp macro="" textlink="">
      <xdr:nvSpPr>
        <xdr:cNvPr id="211" name="テキスト ボックス 210"/>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100693</xdr:rowOff>
    </xdr:from>
    <xdr:to>
      <xdr:col>3</xdr:col>
      <xdr:colOff>193675</xdr:colOff>
      <xdr:row>58</xdr:row>
      <xdr:rowOff>30843</xdr:rowOff>
    </xdr:to>
    <xdr:sp macro="" textlink="">
      <xdr:nvSpPr>
        <xdr:cNvPr id="212" name="円/楕円 211"/>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15620</xdr:rowOff>
    </xdr:from>
    <xdr:ext cx="762000" cy="259045"/>
    <xdr:sp macro="" textlink="">
      <xdr:nvSpPr>
        <xdr:cNvPr id="213" name="テキスト ボックス 212"/>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68035</xdr:rowOff>
    </xdr:from>
    <xdr:to>
      <xdr:col>1</xdr:col>
      <xdr:colOff>676275</xdr:colOff>
      <xdr:row>57</xdr:row>
      <xdr:rowOff>169635</xdr:rowOff>
    </xdr:to>
    <xdr:sp macro="" textlink="">
      <xdr:nvSpPr>
        <xdr:cNvPr id="214" name="円/楕円 213"/>
        <xdr:cNvSpPr/>
      </xdr:nvSpPr>
      <xdr:spPr>
        <a:xfrm>
          <a:off x="1270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154412</xdr:rowOff>
    </xdr:from>
    <xdr:ext cx="762000" cy="259045"/>
    <xdr:sp macro="" textlink="">
      <xdr:nvSpPr>
        <xdr:cNvPr id="215" name="テキスト ボックス 214"/>
        <xdr:cNvSpPr txBox="1"/>
      </xdr:nvSpPr>
      <xdr:spPr>
        <a:xfrm>
          <a:off x="939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a:solidFill>
                <a:schemeClr val="dk1"/>
              </a:solidFill>
              <a:effectLst/>
              <a:latin typeface="+mn-lt"/>
              <a:ea typeface="+mn-ea"/>
              <a:cs typeface="+mn-cs"/>
            </a:rPr>
            <a:t>　その他に係る経常収支比率は、類似団体平均を上回っている。主な要因としては、特別会計繰出金の増加が挙げられる。特に高齢化に伴う介護保険事業特別会計や後期高齢者医療特別会計へ繰出金が増加傾向にあり、今後ますます大きな負担となることが危惧される。今後も高齢者医療の動向に注視しつつ、国民健康保険特別会計等においても保険税の適正化により財政基盤の強化を図り、普通会計からの繰出金を減らしていく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163576</xdr:rowOff>
    </xdr:from>
    <xdr:to>
      <xdr:col>24</xdr:col>
      <xdr:colOff>31750</xdr:colOff>
      <xdr:row>57</xdr:row>
      <xdr:rowOff>5842</xdr:rowOff>
    </xdr:to>
    <xdr:cxnSp macro="">
      <xdr:nvCxnSpPr>
        <xdr:cNvPr id="245" name="直線コネクタ 244"/>
        <xdr:cNvCxnSpPr/>
      </xdr:nvCxnSpPr>
      <xdr:spPr>
        <a:xfrm flipV="1">
          <a:off x="15671800" y="97647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5842</xdr:rowOff>
    </xdr:to>
    <xdr:cxnSp macro="">
      <xdr:nvCxnSpPr>
        <xdr:cNvPr id="248" name="直線コネクタ 247"/>
        <xdr:cNvCxnSpPr/>
      </xdr:nvCxnSpPr>
      <xdr:spPr>
        <a:xfrm>
          <a:off x="14782800" y="9751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67056</xdr:rowOff>
    </xdr:from>
    <xdr:to>
      <xdr:col>22</xdr:col>
      <xdr:colOff>615950</xdr:colOff>
      <xdr:row>56</xdr:row>
      <xdr:rowOff>168656</xdr:rowOff>
    </xdr:to>
    <xdr:sp macro="" textlink="">
      <xdr:nvSpPr>
        <xdr:cNvPr id="249" name="フローチャート : 判断 248"/>
        <xdr:cNvSpPr/>
      </xdr:nvSpPr>
      <xdr:spPr>
        <a:xfrm>
          <a:off x="15621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7383</xdr:rowOff>
    </xdr:from>
    <xdr:ext cx="736600" cy="259045"/>
    <xdr:sp macro="" textlink="">
      <xdr:nvSpPr>
        <xdr:cNvPr id="250" name="テキスト ボックス 249"/>
        <xdr:cNvSpPr txBox="1"/>
      </xdr:nvSpPr>
      <xdr:spPr>
        <a:xfrm>
          <a:off x="15290800" y="943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56</xdr:row>
      <xdr:rowOff>149860</xdr:rowOff>
    </xdr:to>
    <xdr:cxnSp macro="">
      <xdr:nvCxnSpPr>
        <xdr:cNvPr id="251" name="直線コネクタ 250"/>
        <xdr:cNvCxnSpPr/>
      </xdr:nvCxnSpPr>
      <xdr:spPr>
        <a:xfrm>
          <a:off x="13893800" y="975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52" name="フローチャート : 判断 251"/>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160545</xdr:rowOff>
    </xdr:from>
    <xdr:ext cx="762000" cy="259045"/>
    <xdr:sp macro="" textlink="">
      <xdr:nvSpPr>
        <xdr:cNvPr id="253" name="テキスト ボックス 252"/>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90424</xdr:rowOff>
    </xdr:from>
    <xdr:to>
      <xdr:col>20</xdr:col>
      <xdr:colOff>158750</xdr:colOff>
      <xdr:row>56</xdr:row>
      <xdr:rowOff>149860</xdr:rowOff>
    </xdr:to>
    <xdr:cxnSp macro="">
      <xdr:nvCxnSpPr>
        <xdr:cNvPr id="254" name="直線コネクタ 253"/>
        <xdr:cNvCxnSpPr/>
      </xdr:nvCxnSpPr>
      <xdr:spPr>
        <a:xfrm>
          <a:off x="13004800" y="96916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35052</xdr:rowOff>
    </xdr:from>
    <xdr:to>
      <xdr:col>20</xdr:col>
      <xdr:colOff>209550</xdr:colOff>
      <xdr:row>56</xdr:row>
      <xdr:rowOff>136652</xdr:rowOff>
    </xdr:to>
    <xdr:sp macro="" textlink="">
      <xdr:nvSpPr>
        <xdr:cNvPr id="255" name="フローチャート : 判断 254"/>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146829</xdr:rowOff>
    </xdr:from>
    <xdr:ext cx="762000" cy="259045"/>
    <xdr:sp macro="" textlink="">
      <xdr:nvSpPr>
        <xdr:cNvPr id="256" name="テキスト ボックス 255"/>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7" name="フローチャート : 判断 256"/>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58" name="テキスト ボックス 257"/>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112776</xdr:rowOff>
    </xdr:from>
    <xdr:to>
      <xdr:col>24</xdr:col>
      <xdr:colOff>82550</xdr:colOff>
      <xdr:row>57</xdr:row>
      <xdr:rowOff>42926</xdr:rowOff>
    </xdr:to>
    <xdr:sp macro="" textlink="">
      <xdr:nvSpPr>
        <xdr:cNvPr id="264" name="円/楕円 263"/>
        <xdr:cNvSpPr/>
      </xdr:nvSpPr>
      <xdr:spPr>
        <a:xfrm>
          <a:off x="164592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84853</xdr:rowOff>
    </xdr:from>
    <xdr:ext cx="762000" cy="259045"/>
    <xdr:sp macro="" textlink="">
      <xdr:nvSpPr>
        <xdr:cNvPr id="265" name="その他該当値テキスト"/>
        <xdr:cNvSpPr txBox="1"/>
      </xdr:nvSpPr>
      <xdr:spPr>
        <a:xfrm>
          <a:off x="165989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126492</xdr:rowOff>
    </xdr:from>
    <xdr:to>
      <xdr:col>22</xdr:col>
      <xdr:colOff>615950</xdr:colOff>
      <xdr:row>57</xdr:row>
      <xdr:rowOff>56642</xdr:rowOff>
    </xdr:to>
    <xdr:sp macro="" textlink="">
      <xdr:nvSpPr>
        <xdr:cNvPr id="266" name="円/楕円 265"/>
        <xdr:cNvSpPr/>
      </xdr:nvSpPr>
      <xdr:spPr>
        <a:xfrm>
          <a:off x="15621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41419</xdr:rowOff>
    </xdr:from>
    <xdr:ext cx="736600" cy="259045"/>
    <xdr:sp macro="" textlink="">
      <xdr:nvSpPr>
        <xdr:cNvPr id="267" name="テキスト ボックス 266"/>
        <xdr:cNvSpPr txBox="1"/>
      </xdr:nvSpPr>
      <xdr:spPr>
        <a:xfrm>
          <a:off x="15290800" y="981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68" name="円/楕円 267"/>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69" name="テキスト ボックス 268"/>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0" name="円/楕円 269"/>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71" name="テキスト ボックス 270"/>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39624</xdr:rowOff>
    </xdr:from>
    <xdr:to>
      <xdr:col>19</xdr:col>
      <xdr:colOff>6350</xdr:colOff>
      <xdr:row>56</xdr:row>
      <xdr:rowOff>141224</xdr:rowOff>
    </xdr:to>
    <xdr:sp macro="" textlink="">
      <xdr:nvSpPr>
        <xdr:cNvPr id="272" name="円/楕円 271"/>
        <xdr:cNvSpPr/>
      </xdr:nvSpPr>
      <xdr:spPr>
        <a:xfrm>
          <a:off x="12954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126001</xdr:rowOff>
    </xdr:from>
    <xdr:ext cx="762000" cy="259045"/>
    <xdr:sp macro="" textlink="">
      <xdr:nvSpPr>
        <xdr:cNvPr id="273" name="テキスト ボックス 272"/>
        <xdr:cNvSpPr txBox="1"/>
      </xdr:nvSpPr>
      <xdr:spPr>
        <a:xfrm>
          <a:off x="126238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補助費等に係る経常収支比率は、類似団体平均を下回っている。補助費等のうち、一部事務組合への負担金が６割を超えている。今後は、構成市町との連携を図り負担金の抑制に努めるとともに、その他の負担金、補助金の整理合理化を図り補助費等の抑制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49276</xdr:rowOff>
    </xdr:from>
    <xdr:to>
      <xdr:col>24</xdr:col>
      <xdr:colOff>31750</xdr:colOff>
      <xdr:row>36</xdr:row>
      <xdr:rowOff>53848</xdr:rowOff>
    </xdr:to>
    <xdr:cxnSp macro="">
      <xdr:nvCxnSpPr>
        <xdr:cNvPr id="303" name="直線コネクタ 302"/>
        <xdr:cNvCxnSpPr/>
      </xdr:nvCxnSpPr>
      <xdr:spPr>
        <a:xfrm>
          <a:off x="15671800" y="62214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49276</xdr:rowOff>
    </xdr:from>
    <xdr:to>
      <xdr:col>22</xdr:col>
      <xdr:colOff>565150</xdr:colOff>
      <xdr:row>36</xdr:row>
      <xdr:rowOff>53848</xdr:rowOff>
    </xdr:to>
    <xdr:cxnSp macro="">
      <xdr:nvCxnSpPr>
        <xdr:cNvPr id="306" name="直線コネクタ 305"/>
        <xdr:cNvCxnSpPr/>
      </xdr:nvCxnSpPr>
      <xdr:spPr>
        <a:xfrm flipV="1">
          <a:off x="14782800" y="6221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80772</xdr:rowOff>
    </xdr:from>
    <xdr:to>
      <xdr:col>22</xdr:col>
      <xdr:colOff>615950</xdr:colOff>
      <xdr:row>37</xdr:row>
      <xdr:rowOff>10922</xdr:rowOff>
    </xdr:to>
    <xdr:sp macro="" textlink="">
      <xdr:nvSpPr>
        <xdr:cNvPr id="307" name="フローチャート : 判断 306"/>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08" name="テキスト ボックス 307"/>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53848</xdr:rowOff>
    </xdr:from>
    <xdr:to>
      <xdr:col>21</xdr:col>
      <xdr:colOff>361950</xdr:colOff>
      <xdr:row>36</xdr:row>
      <xdr:rowOff>72136</xdr:rowOff>
    </xdr:to>
    <xdr:cxnSp macro="">
      <xdr:nvCxnSpPr>
        <xdr:cNvPr id="309" name="直線コネクタ 308"/>
        <xdr:cNvCxnSpPr/>
      </xdr:nvCxnSpPr>
      <xdr:spPr>
        <a:xfrm flipV="1">
          <a:off x="13893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0" name="フローチャート : 判断 309"/>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148861</xdr:rowOff>
    </xdr:from>
    <xdr:ext cx="762000" cy="259045"/>
    <xdr:sp macro="" textlink="">
      <xdr:nvSpPr>
        <xdr:cNvPr id="311" name="テキスト ボックス 310"/>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72136</xdr:rowOff>
    </xdr:to>
    <xdr:cxnSp macro="">
      <xdr:nvCxnSpPr>
        <xdr:cNvPr id="312" name="直線コネクタ 311"/>
        <xdr:cNvCxnSpPr/>
      </xdr:nvCxnSpPr>
      <xdr:spPr>
        <a:xfrm>
          <a:off x="13004800" y="62077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13" name="フローチャート : 判断 312"/>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14" name="テキスト ボックス 313"/>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15" name="フローチャート : 判断 314"/>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4843</xdr:rowOff>
    </xdr:from>
    <xdr:ext cx="762000" cy="259045"/>
    <xdr:sp macro="" textlink="">
      <xdr:nvSpPr>
        <xdr:cNvPr id="316" name="テキスト ボックス 315"/>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3048</xdr:rowOff>
    </xdr:from>
    <xdr:to>
      <xdr:col>24</xdr:col>
      <xdr:colOff>82550</xdr:colOff>
      <xdr:row>36</xdr:row>
      <xdr:rowOff>104648</xdr:rowOff>
    </xdr:to>
    <xdr:sp macro="" textlink="">
      <xdr:nvSpPr>
        <xdr:cNvPr id="322" name="円/楕円 321"/>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19575</xdr:rowOff>
    </xdr:from>
    <xdr:ext cx="762000" cy="259045"/>
    <xdr:sp macro="" textlink="">
      <xdr:nvSpPr>
        <xdr:cNvPr id="323"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169926</xdr:rowOff>
    </xdr:from>
    <xdr:to>
      <xdr:col>22</xdr:col>
      <xdr:colOff>615950</xdr:colOff>
      <xdr:row>36</xdr:row>
      <xdr:rowOff>100076</xdr:rowOff>
    </xdr:to>
    <xdr:sp macro="" textlink="">
      <xdr:nvSpPr>
        <xdr:cNvPr id="324" name="円/楕円 323"/>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110253</xdr:rowOff>
    </xdr:from>
    <xdr:ext cx="736600" cy="259045"/>
    <xdr:sp macro="" textlink="">
      <xdr:nvSpPr>
        <xdr:cNvPr id="325" name="テキスト ボックス 324"/>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xdr:rowOff>
    </xdr:from>
    <xdr:to>
      <xdr:col>21</xdr:col>
      <xdr:colOff>412750</xdr:colOff>
      <xdr:row>36</xdr:row>
      <xdr:rowOff>104648</xdr:rowOff>
    </xdr:to>
    <xdr:sp macro="" textlink="">
      <xdr:nvSpPr>
        <xdr:cNvPr id="326" name="円/楕円 325"/>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27" name="テキスト ボックス 326"/>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21336</xdr:rowOff>
    </xdr:from>
    <xdr:to>
      <xdr:col>20</xdr:col>
      <xdr:colOff>209550</xdr:colOff>
      <xdr:row>36</xdr:row>
      <xdr:rowOff>122936</xdr:rowOff>
    </xdr:to>
    <xdr:sp macro="" textlink="">
      <xdr:nvSpPr>
        <xdr:cNvPr id="328" name="円/楕円 327"/>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133113</xdr:rowOff>
    </xdr:from>
    <xdr:ext cx="762000" cy="259045"/>
    <xdr:sp macro="" textlink="">
      <xdr:nvSpPr>
        <xdr:cNvPr id="329" name="テキスト ボックス 328"/>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30" name="円/楕円 329"/>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96537</xdr:rowOff>
    </xdr:from>
    <xdr:ext cx="762000" cy="259045"/>
    <xdr:sp macro="" textlink="">
      <xdr:nvSpPr>
        <xdr:cNvPr id="331" name="テキスト ボックス 330"/>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従前から行ってきた地方債発行上限２億５千万円の起債抑制策により類似団体平均より下回っている。今後も津奈木町振興計画との調整を図りながら、将来的な負担に十分留意しつつ、過度に起債に依存することのない財政運営を行い低水準の維持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142240</xdr:rowOff>
    </xdr:from>
    <xdr:to>
      <xdr:col>7</xdr:col>
      <xdr:colOff>15875</xdr:colOff>
      <xdr:row>76</xdr:row>
      <xdr:rowOff>58420</xdr:rowOff>
    </xdr:to>
    <xdr:cxnSp macro="">
      <xdr:nvCxnSpPr>
        <xdr:cNvPr id="363" name="直線コネクタ 362"/>
        <xdr:cNvCxnSpPr/>
      </xdr:nvCxnSpPr>
      <xdr:spPr>
        <a:xfrm flipV="1">
          <a:off x="3987800" y="1300099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50800</xdr:rowOff>
    </xdr:from>
    <xdr:to>
      <xdr:col>5</xdr:col>
      <xdr:colOff>549275</xdr:colOff>
      <xdr:row>76</xdr:row>
      <xdr:rowOff>58420</xdr:rowOff>
    </xdr:to>
    <xdr:cxnSp macro="">
      <xdr:nvCxnSpPr>
        <xdr:cNvPr id="366" name="直線コネクタ 365"/>
        <xdr:cNvCxnSpPr/>
      </xdr:nvCxnSpPr>
      <xdr:spPr>
        <a:xfrm>
          <a:off x="3098800" y="13081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148589</xdr:rowOff>
    </xdr:from>
    <xdr:to>
      <xdr:col>5</xdr:col>
      <xdr:colOff>600075</xdr:colOff>
      <xdr:row>77</xdr:row>
      <xdr:rowOff>78739</xdr:rowOff>
    </xdr:to>
    <xdr:sp macro="" textlink="">
      <xdr:nvSpPr>
        <xdr:cNvPr id="367" name="フローチャート : 判断 366"/>
        <xdr:cNvSpPr/>
      </xdr:nvSpPr>
      <xdr:spPr>
        <a:xfrm>
          <a:off x="3937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63516</xdr:rowOff>
    </xdr:from>
    <xdr:ext cx="736600" cy="259045"/>
    <xdr:sp macro="" textlink="">
      <xdr:nvSpPr>
        <xdr:cNvPr id="368" name="テキスト ボックス 367"/>
        <xdr:cNvSpPr txBox="1"/>
      </xdr:nvSpPr>
      <xdr:spPr>
        <a:xfrm>
          <a:off x="3606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50800</xdr:rowOff>
    </xdr:from>
    <xdr:to>
      <xdr:col>4</xdr:col>
      <xdr:colOff>346075</xdr:colOff>
      <xdr:row>76</xdr:row>
      <xdr:rowOff>58420</xdr:rowOff>
    </xdr:to>
    <xdr:cxnSp macro="">
      <xdr:nvCxnSpPr>
        <xdr:cNvPr id="369" name="直線コネクタ 368"/>
        <xdr:cNvCxnSpPr/>
      </xdr:nvCxnSpPr>
      <xdr:spPr>
        <a:xfrm flipV="1">
          <a:off x="2209800" y="13081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58420</xdr:rowOff>
    </xdr:from>
    <xdr:to>
      <xdr:col>3</xdr:col>
      <xdr:colOff>142875</xdr:colOff>
      <xdr:row>76</xdr:row>
      <xdr:rowOff>62230</xdr:rowOff>
    </xdr:to>
    <xdr:cxnSp macro="">
      <xdr:nvCxnSpPr>
        <xdr:cNvPr id="372" name="直線コネクタ 371"/>
        <xdr:cNvCxnSpPr/>
      </xdr:nvCxnSpPr>
      <xdr:spPr>
        <a:xfrm flipV="1">
          <a:off x="1320800" y="13088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156211</xdr:rowOff>
    </xdr:from>
    <xdr:to>
      <xdr:col>3</xdr:col>
      <xdr:colOff>193675</xdr:colOff>
      <xdr:row>77</xdr:row>
      <xdr:rowOff>86361</xdr:rowOff>
    </xdr:to>
    <xdr:sp macro="" textlink="">
      <xdr:nvSpPr>
        <xdr:cNvPr id="373" name="フローチャート : 判断 372"/>
        <xdr:cNvSpPr/>
      </xdr:nvSpPr>
      <xdr:spPr>
        <a:xfrm>
          <a:off x="2159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71138</xdr:rowOff>
    </xdr:from>
    <xdr:ext cx="762000" cy="259045"/>
    <xdr:sp macro="" textlink="">
      <xdr:nvSpPr>
        <xdr:cNvPr id="374" name="テキスト ボックス 373"/>
        <xdr:cNvSpPr txBox="1"/>
      </xdr:nvSpPr>
      <xdr:spPr>
        <a:xfrm>
          <a:off x="1828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75" name="フローチャート : 判断 374"/>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76" name="テキスト ボックス 375"/>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91440</xdr:rowOff>
    </xdr:from>
    <xdr:to>
      <xdr:col>7</xdr:col>
      <xdr:colOff>66675</xdr:colOff>
      <xdr:row>76</xdr:row>
      <xdr:rowOff>21589</xdr:rowOff>
    </xdr:to>
    <xdr:sp macro="" textlink="">
      <xdr:nvSpPr>
        <xdr:cNvPr id="382" name="円/楕円 381"/>
        <xdr:cNvSpPr/>
      </xdr:nvSpPr>
      <xdr:spPr>
        <a:xfrm>
          <a:off x="4775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107967</xdr:rowOff>
    </xdr:from>
    <xdr:ext cx="762000" cy="259045"/>
    <xdr:sp macro="" textlink="">
      <xdr:nvSpPr>
        <xdr:cNvPr id="383" name="公債費該当値テキスト"/>
        <xdr:cNvSpPr txBox="1"/>
      </xdr:nvSpPr>
      <xdr:spPr>
        <a:xfrm>
          <a:off x="4914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xdr:rowOff>
    </xdr:from>
    <xdr:to>
      <xdr:col>5</xdr:col>
      <xdr:colOff>600075</xdr:colOff>
      <xdr:row>76</xdr:row>
      <xdr:rowOff>109220</xdr:rowOff>
    </xdr:to>
    <xdr:sp macro="" textlink="">
      <xdr:nvSpPr>
        <xdr:cNvPr id="384" name="円/楕円 383"/>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119397</xdr:rowOff>
    </xdr:from>
    <xdr:ext cx="736600" cy="259045"/>
    <xdr:sp macro="" textlink="">
      <xdr:nvSpPr>
        <xdr:cNvPr id="385" name="テキスト ボックス 384"/>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0</xdr:rowOff>
    </xdr:from>
    <xdr:to>
      <xdr:col>4</xdr:col>
      <xdr:colOff>396875</xdr:colOff>
      <xdr:row>76</xdr:row>
      <xdr:rowOff>101600</xdr:rowOff>
    </xdr:to>
    <xdr:sp macro="" textlink="">
      <xdr:nvSpPr>
        <xdr:cNvPr id="386" name="円/楕円 385"/>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111777</xdr:rowOff>
    </xdr:from>
    <xdr:ext cx="762000" cy="259045"/>
    <xdr:sp macro="" textlink="">
      <xdr:nvSpPr>
        <xdr:cNvPr id="387" name="テキスト ボックス 386"/>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xdr:rowOff>
    </xdr:from>
    <xdr:to>
      <xdr:col>3</xdr:col>
      <xdr:colOff>193675</xdr:colOff>
      <xdr:row>76</xdr:row>
      <xdr:rowOff>109220</xdr:rowOff>
    </xdr:to>
    <xdr:sp macro="" textlink="">
      <xdr:nvSpPr>
        <xdr:cNvPr id="388" name="円/楕円 387"/>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89" name="テキスト ボックス 388"/>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11430</xdr:rowOff>
    </xdr:from>
    <xdr:to>
      <xdr:col>1</xdr:col>
      <xdr:colOff>676275</xdr:colOff>
      <xdr:row>76</xdr:row>
      <xdr:rowOff>113030</xdr:rowOff>
    </xdr:to>
    <xdr:sp macro="" textlink="">
      <xdr:nvSpPr>
        <xdr:cNvPr id="390" name="円/楕円 389"/>
        <xdr:cNvSpPr/>
      </xdr:nvSpPr>
      <xdr:spPr>
        <a:xfrm>
          <a:off x="1270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123207</xdr:rowOff>
    </xdr:from>
    <xdr:ext cx="762000" cy="259045"/>
    <xdr:sp macro="" textlink="">
      <xdr:nvSpPr>
        <xdr:cNvPr id="391" name="テキスト ボックス 390"/>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a:solidFill>
                <a:schemeClr val="dk1"/>
              </a:solidFill>
              <a:effectLst/>
              <a:latin typeface="+mn-lt"/>
              <a:ea typeface="+mn-ea"/>
              <a:cs typeface="+mn-cs"/>
            </a:rPr>
            <a:t>　公債費以外に係る経常収支比率は、類似団体平均を上回っている。主に人件費、補助費、物件費がその要因となっている。第４次行政改革大綱及び中期財政計画に基づく定員管理計画による人件費の削減など各費目の歳出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100330</xdr:rowOff>
    </xdr:from>
    <xdr:to>
      <xdr:col>24</xdr:col>
      <xdr:colOff>31750</xdr:colOff>
      <xdr:row>79</xdr:row>
      <xdr:rowOff>161289</xdr:rowOff>
    </xdr:to>
    <xdr:cxnSp macro="">
      <xdr:nvCxnSpPr>
        <xdr:cNvPr id="424" name="直線コネクタ 423"/>
        <xdr:cNvCxnSpPr/>
      </xdr:nvCxnSpPr>
      <xdr:spPr>
        <a:xfrm flipV="1">
          <a:off x="15671800" y="136448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16511</xdr:rowOff>
    </xdr:from>
    <xdr:to>
      <xdr:col>22</xdr:col>
      <xdr:colOff>565150</xdr:colOff>
      <xdr:row>79</xdr:row>
      <xdr:rowOff>161289</xdr:rowOff>
    </xdr:to>
    <xdr:cxnSp macro="">
      <xdr:nvCxnSpPr>
        <xdr:cNvPr id="427" name="直線コネクタ 426"/>
        <xdr:cNvCxnSpPr/>
      </xdr:nvCxnSpPr>
      <xdr:spPr>
        <a:xfrm>
          <a:off x="14782800" y="135610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26670</xdr:rowOff>
    </xdr:from>
    <xdr:to>
      <xdr:col>22</xdr:col>
      <xdr:colOff>615950</xdr:colOff>
      <xdr:row>78</xdr:row>
      <xdr:rowOff>128270</xdr:rowOff>
    </xdr:to>
    <xdr:sp macro="" textlink="">
      <xdr:nvSpPr>
        <xdr:cNvPr id="428" name="フローチャート : 判断 427"/>
        <xdr:cNvSpPr/>
      </xdr:nvSpPr>
      <xdr:spPr>
        <a:xfrm>
          <a:off x="15621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138447</xdr:rowOff>
    </xdr:from>
    <xdr:ext cx="736600" cy="259045"/>
    <xdr:sp macro="" textlink="">
      <xdr:nvSpPr>
        <xdr:cNvPr id="429" name="テキスト ボックス 428"/>
        <xdr:cNvSpPr txBox="1"/>
      </xdr:nvSpPr>
      <xdr:spPr>
        <a:xfrm>
          <a:off x="15290800" y="13168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16511</xdr:rowOff>
    </xdr:from>
    <xdr:to>
      <xdr:col>21</xdr:col>
      <xdr:colOff>361950</xdr:colOff>
      <xdr:row>79</xdr:row>
      <xdr:rowOff>81280</xdr:rowOff>
    </xdr:to>
    <xdr:cxnSp macro="">
      <xdr:nvCxnSpPr>
        <xdr:cNvPr id="430" name="直線コネクタ 429"/>
        <xdr:cNvCxnSpPr/>
      </xdr:nvCxnSpPr>
      <xdr:spPr>
        <a:xfrm flipV="1">
          <a:off x="13893800" y="135610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106680</xdr:rowOff>
    </xdr:from>
    <xdr:to>
      <xdr:col>21</xdr:col>
      <xdr:colOff>412750</xdr:colOff>
      <xdr:row>78</xdr:row>
      <xdr:rowOff>36830</xdr:rowOff>
    </xdr:to>
    <xdr:sp macro="" textlink="">
      <xdr:nvSpPr>
        <xdr:cNvPr id="431" name="フローチャート : 判断 430"/>
        <xdr:cNvSpPr/>
      </xdr:nvSpPr>
      <xdr:spPr>
        <a:xfrm>
          <a:off x="14732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47007</xdr:rowOff>
    </xdr:from>
    <xdr:ext cx="762000" cy="259045"/>
    <xdr:sp macro="" textlink="">
      <xdr:nvSpPr>
        <xdr:cNvPr id="432" name="テキスト ボックス 431"/>
        <xdr:cNvSpPr txBox="1"/>
      </xdr:nvSpPr>
      <xdr:spPr>
        <a:xfrm>
          <a:off x="14401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20320</xdr:rowOff>
    </xdr:from>
    <xdr:to>
      <xdr:col>20</xdr:col>
      <xdr:colOff>158750</xdr:colOff>
      <xdr:row>79</xdr:row>
      <xdr:rowOff>81280</xdr:rowOff>
    </xdr:to>
    <xdr:cxnSp macro="">
      <xdr:nvCxnSpPr>
        <xdr:cNvPr id="433" name="直線コネクタ 432"/>
        <xdr:cNvCxnSpPr/>
      </xdr:nvCxnSpPr>
      <xdr:spPr>
        <a:xfrm>
          <a:off x="13004800" y="135648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87630</xdr:rowOff>
    </xdr:from>
    <xdr:to>
      <xdr:col>20</xdr:col>
      <xdr:colOff>209550</xdr:colOff>
      <xdr:row>78</xdr:row>
      <xdr:rowOff>17780</xdr:rowOff>
    </xdr:to>
    <xdr:sp macro="" textlink="">
      <xdr:nvSpPr>
        <xdr:cNvPr id="434" name="フローチャート : 判断 433"/>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27957</xdr:rowOff>
    </xdr:from>
    <xdr:ext cx="762000" cy="259045"/>
    <xdr:sp macro="" textlink="">
      <xdr:nvSpPr>
        <xdr:cNvPr id="435" name="テキスト ボックス 434"/>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125730</xdr:rowOff>
    </xdr:from>
    <xdr:to>
      <xdr:col>19</xdr:col>
      <xdr:colOff>6350</xdr:colOff>
      <xdr:row>78</xdr:row>
      <xdr:rowOff>55880</xdr:rowOff>
    </xdr:to>
    <xdr:sp macro="" textlink="">
      <xdr:nvSpPr>
        <xdr:cNvPr id="436" name="フローチャート : 判断 435"/>
        <xdr:cNvSpPr/>
      </xdr:nvSpPr>
      <xdr:spPr>
        <a:xfrm>
          <a:off x="12954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66057</xdr:rowOff>
    </xdr:from>
    <xdr:ext cx="762000" cy="259045"/>
    <xdr:sp macro="" textlink="">
      <xdr:nvSpPr>
        <xdr:cNvPr id="437" name="テキスト ボックス 436"/>
        <xdr:cNvSpPr txBox="1"/>
      </xdr:nvSpPr>
      <xdr:spPr>
        <a:xfrm>
          <a:off x="12623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49530</xdr:rowOff>
    </xdr:from>
    <xdr:to>
      <xdr:col>24</xdr:col>
      <xdr:colOff>82550</xdr:colOff>
      <xdr:row>79</xdr:row>
      <xdr:rowOff>151130</xdr:rowOff>
    </xdr:to>
    <xdr:sp macro="" textlink="">
      <xdr:nvSpPr>
        <xdr:cNvPr id="443" name="円/楕円 442"/>
        <xdr:cNvSpPr/>
      </xdr:nvSpPr>
      <xdr:spPr>
        <a:xfrm>
          <a:off x="16459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21607</xdr:rowOff>
    </xdr:from>
    <xdr:ext cx="762000" cy="259045"/>
    <xdr:sp macro="" textlink="">
      <xdr:nvSpPr>
        <xdr:cNvPr id="444" name="公債費以外該当値テキスト"/>
        <xdr:cNvSpPr txBox="1"/>
      </xdr:nvSpPr>
      <xdr:spPr>
        <a:xfrm>
          <a:off x="16598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110489</xdr:rowOff>
    </xdr:from>
    <xdr:to>
      <xdr:col>22</xdr:col>
      <xdr:colOff>615950</xdr:colOff>
      <xdr:row>80</xdr:row>
      <xdr:rowOff>40639</xdr:rowOff>
    </xdr:to>
    <xdr:sp macro="" textlink="">
      <xdr:nvSpPr>
        <xdr:cNvPr id="445" name="円/楕円 444"/>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25416</xdr:rowOff>
    </xdr:from>
    <xdr:ext cx="736600" cy="259045"/>
    <xdr:sp macro="" textlink="">
      <xdr:nvSpPr>
        <xdr:cNvPr id="446" name="テキスト ボックス 445"/>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137161</xdr:rowOff>
    </xdr:from>
    <xdr:to>
      <xdr:col>21</xdr:col>
      <xdr:colOff>412750</xdr:colOff>
      <xdr:row>79</xdr:row>
      <xdr:rowOff>67311</xdr:rowOff>
    </xdr:to>
    <xdr:sp macro="" textlink="">
      <xdr:nvSpPr>
        <xdr:cNvPr id="447" name="円/楕円 446"/>
        <xdr:cNvSpPr/>
      </xdr:nvSpPr>
      <xdr:spPr>
        <a:xfrm>
          <a:off x="14732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52088</xdr:rowOff>
    </xdr:from>
    <xdr:ext cx="762000" cy="259045"/>
    <xdr:sp macro="" textlink="">
      <xdr:nvSpPr>
        <xdr:cNvPr id="448" name="テキスト ボックス 447"/>
        <xdr:cNvSpPr txBox="1"/>
      </xdr:nvSpPr>
      <xdr:spPr>
        <a:xfrm>
          <a:off x="14401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30480</xdr:rowOff>
    </xdr:from>
    <xdr:to>
      <xdr:col>20</xdr:col>
      <xdr:colOff>209550</xdr:colOff>
      <xdr:row>79</xdr:row>
      <xdr:rowOff>132080</xdr:rowOff>
    </xdr:to>
    <xdr:sp macro="" textlink="">
      <xdr:nvSpPr>
        <xdr:cNvPr id="449" name="円/楕円 448"/>
        <xdr:cNvSpPr/>
      </xdr:nvSpPr>
      <xdr:spPr>
        <a:xfrm>
          <a:off x="13843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116857</xdr:rowOff>
    </xdr:from>
    <xdr:ext cx="762000" cy="259045"/>
    <xdr:sp macro="" textlink="">
      <xdr:nvSpPr>
        <xdr:cNvPr id="450" name="テキスト ボックス 449"/>
        <xdr:cNvSpPr txBox="1"/>
      </xdr:nvSpPr>
      <xdr:spPr>
        <a:xfrm>
          <a:off x="13512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140970</xdr:rowOff>
    </xdr:from>
    <xdr:to>
      <xdr:col>19</xdr:col>
      <xdr:colOff>6350</xdr:colOff>
      <xdr:row>79</xdr:row>
      <xdr:rowOff>71120</xdr:rowOff>
    </xdr:to>
    <xdr:sp macro="" textlink="">
      <xdr:nvSpPr>
        <xdr:cNvPr id="451" name="円/楕円 450"/>
        <xdr:cNvSpPr/>
      </xdr:nvSpPr>
      <xdr:spPr>
        <a:xfrm>
          <a:off x="12954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55897</xdr:rowOff>
    </xdr:from>
    <xdr:ext cx="762000" cy="259045"/>
    <xdr:sp macro="" textlink="">
      <xdr:nvSpPr>
        <xdr:cNvPr id="452" name="テキスト ボックス 451"/>
        <xdr:cNvSpPr txBox="1"/>
      </xdr:nvSpPr>
      <xdr:spPr>
        <a:xfrm>
          <a:off x="12623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熊本県津奈木町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133303</xdr:rowOff>
    </xdr:from>
    <xdr:to>
      <xdr:col>4</xdr:col>
      <xdr:colOff>1117600</xdr:colOff>
      <xdr:row>18</xdr:row>
      <xdr:rowOff>155701</xdr:rowOff>
    </xdr:to>
    <xdr:cxnSp macro="">
      <xdr:nvCxnSpPr>
        <xdr:cNvPr id="49" name="直線コネクタ 48"/>
        <xdr:cNvCxnSpPr/>
      </xdr:nvCxnSpPr>
      <xdr:spPr bwMode="auto">
        <a:xfrm flipV="1">
          <a:off x="5003800" y="3267028"/>
          <a:ext cx="647700" cy="22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155701</xdr:rowOff>
    </xdr:from>
    <xdr:to>
      <xdr:col>4</xdr:col>
      <xdr:colOff>469900</xdr:colOff>
      <xdr:row>18</xdr:row>
      <xdr:rowOff>167716</xdr:rowOff>
    </xdr:to>
    <xdr:cxnSp macro="">
      <xdr:nvCxnSpPr>
        <xdr:cNvPr id="52" name="直線コネクタ 51"/>
        <xdr:cNvCxnSpPr/>
      </xdr:nvCxnSpPr>
      <xdr:spPr bwMode="auto">
        <a:xfrm flipV="1">
          <a:off x="4305300" y="3289426"/>
          <a:ext cx="698500" cy="12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43716</xdr:rowOff>
    </xdr:from>
    <xdr:to>
      <xdr:col>4</xdr:col>
      <xdr:colOff>520700</xdr:colOff>
      <xdr:row>18</xdr:row>
      <xdr:rowOff>145316</xdr:rowOff>
    </xdr:to>
    <xdr:sp macro="" textlink="">
      <xdr:nvSpPr>
        <xdr:cNvPr id="53" name="フローチャート : 判断 52"/>
        <xdr:cNvSpPr/>
      </xdr:nvSpPr>
      <xdr:spPr bwMode="auto">
        <a:xfrm>
          <a:off x="4953000" y="3177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155493</xdr:rowOff>
    </xdr:from>
    <xdr:ext cx="736600" cy="259045"/>
    <xdr:sp macro="" textlink="">
      <xdr:nvSpPr>
        <xdr:cNvPr id="54" name="テキスト ボックス 53"/>
        <xdr:cNvSpPr txBox="1"/>
      </xdr:nvSpPr>
      <xdr:spPr>
        <a:xfrm>
          <a:off x="4622800" y="2946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164256</xdr:rowOff>
    </xdr:from>
    <xdr:to>
      <xdr:col>3</xdr:col>
      <xdr:colOff>904875</xdr:colOff>
      <xdr:row>18</xdr:row>
      <xdr:rowOff>167716</xdr:rowOff>
    </xdr:to>
    <xdr:cxnSp macro="">
      <xdr:nvCxnSpPr>
        <xdr:cNvPr id="55" name="直線コネクタ 54"/>
        <xdr:cNvCxnSpPr/>
      </xdr:nvCxnSpPr>
      <xdr:spPr bwMode="auto">
        <a:xfrm>
          <a:off x="3606800" y="3297981"/>
          <a:ext cx="698500" cy="3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58221</xdr:rowOff>
    </xdr:from>
    <xdr:to>
      <xdr:col>3</xdr:col>
      <xdr:colOff>955675</xdr:colOff>
      <xdr:row>18</xdr:row>
      <xdr:rowOff>159820</xdr:rowOff>
    </xdr:to>
    <xdr:sp macro="" textlink="">
      <xdr:nvSpPr>
        <xdr:cNvPr id="56" name="フローチャート : 判断 55"/>
        <xdr:cNvSpPr/>
      </xdr:nvSpPr>
      <xdr:spPr bwMode="auto">
        <a:xfrm>
          <a:off x="4254500" y="319194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169998</xdr:rowOff>
    </xdr:from>
    <xdr:ext cx="762000" cy="259045"/>
    <xdr:sp macro="" textlink="">
      <xdr:nvSpPr>
        <xdr:cNvPr id="57" name="テキスト ボックス 56"/>
        <xdr:cNvSpPr txBox="1"/>
      </xdr:nvSpPr>
      <xdr:spPr>
        <a:xfrm>
          <a:off x="3924300" y="296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160153</xdr:rowOff>
    </xdr:from>
    <xdr:to>
      <xdr:col>3</xdr:col>
      <xdr:colOff>206375</xdr:colOff>
      <xdr:row>18</xdr:row>
      <xdr:rowOff>164256</xdr:rowOff>
    </xdr:to>
    <xdr:cxnSp macro="">
      <xdr:nvCxnSpPr>
        <xdr:cNvPr id="58" name="直線コネクタ 57"/>
        <xdr:cNvCxnSpPr/>
      </xdr:nvCxnSpPr>
      <xdr:spPr bwMode="auto">
        <a:xfrm>
          <a:off x="2908300" y="3293878"/>
          <a:ext cx="698500" cy="4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54456</xdr:rowOff>
    </xdr:from>
    <xdr:to>
      <xdr:col>3</xdr:col>
      <xdr:colOff>257175</xdr:colOff>
      <xdr:row>18</xdr:row>
      <xdr:rowOff>156056</xdr:rowOff>
    </xdr:to>
    <xdr:sp macro="" textlink="">
      <xdr:nvSpPr>
        <xdr:cNvPr id="59" name="フローチャート : 判断 58"/>
        <xdr:cNvSpPr/>
      </xdr:nvSpPr>
      <xdr:spPr bwMode="auto">
        <a:xfrm>
          <a:off x="3556000" y="3188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166233</xdr:rowOff>
    </xdr:from>
    <xdr:ext cx="762000" cy="259045"/>
    <xdr:sp macro="" textlink="">
      <xdr:nvSpPr>
        <xdr:cNvPr id="60" name="テキスト ボックス 59"/>
        <xdr:cNvSpPr txBox="1"/>
      </xdr:nvSpPr>
      <xdr:spPr>
        <a:xfrm>
          <a:off x="3225800" y="295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50170</xdr:rowOff>
    </xdr:from>
    <xdr:to>
      <xdr:col>2</xdr:col>
      <xdr:colOff>692150</xdr:colOff>
      <xdr:row>18</xdr:row>
      <xdr:rowOff>151770</xdr:rowOff>
    </xdr:to>
    <xdr:sp macro="" textlink="">
      <xdr:nvSpPr>
        <xdr:cNvPr id="61" name="フローチャート : 判断 60"/>
        <xdr:cNvSpPr/>
      </xdr:nvSpPr>
      <xdr:spPr bwMode="auto">
        <a:xfrm>
          <a:off x="2857500" y="318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161947</xdr:rowOff>
    </xdr:from>
    <xdr:ext cx="762000" cy="259045"/>
    <xdr:sp macro="" textlink="">
      <xdr:nvSpPr>
        <xdr:cNvPr id="62" name="テキスト ボックス 61"/>
        <xdr:cNvSpPr txBox="1"/>
      </xdr:nvSpPr>
      <xdr:spPr>
        <a:xfrm>
          <a:off x="2527300" y="295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82504</xdr:rowOff>
    </xdr:from>
    <xdr:to>
      <xdr:col>5</xdr:col>
      <xdr:colOff>34925</xdr:colOff>
      <xdr:row>19</xdr:row>
      <xdr:rowOff>12653</xdr:rowOff>
    </xdr:to>
    <xdr:sp macro="" textlink="">
      <xdr:nvSpPr>
        <xdr:cNvPr id="68" name="円/楕円 67"/>
        <xdr:cNvSpPr/>
      </xdr:nvSpPr>
      <xdr:spPr bwMode="auto">
        <a:xfrm>
          <a:off x="5600700" y="321622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162531</xdr:rowOff>
    </xdr:from>
    <xdr:ext cx="762000" cy="259045"/>
    <xdr:sp macro="" textlink="">
      <xdr:nvSpPr>
        <xdr:cNvPr id="69" name="人口1人当たり決算額の推移該当値テキスト130"/>
        <xdr:cNvSpPr txBox="1"/>
      </xdr:nvSpPr>
      <xdr:spPr>
        <a:xfrm>
          <a:off x="5740400" y="312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151,691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104901</xdr:rowOff>
    </xdr:from>
    <xdr:to>
      <xdr:col>4</xdr:col>
      <xdr:colOff>520700</xdr:colOff>
      <xdr:row>19</xdr:row>
      <xdr:rowOff>35051</xdr:rowOff>
    </xdr:to>
    <xdr:sp macro="" textlink="">
      <xdr:nvSpPr>
        <xdr:cNvPr id="70" name="円/楕円 69"/>
        <xdr:cNvSpPr/>
      </xdr:nvSpPr>
      <xdr:spPr bwMode="auto">
        <a:xfrm>
          <a:off x="4953000" y="3238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19828</xdr:rowOff>
    </xdr:from>
    <xdr:ext cx="736600" cy="259045"/>
    <xdr:sp macro="" textlink="">
      <xdr:nvSpPr>
        <xdr:cNvPr id="71" name="テキスト ボックス 70"/>
        <xdr:cNvSpPr txBox="1"/>
      </xdr:nvSpPr>
      <xdr:spPr>
        <a:xfrm>
          <a:off x="4622800" y="3325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139,934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116916</xdr:rowOff>
    </xdr:from>
    <xdr:to>
      <xdr:col>3</xdr:col>
      <xdr:colOff>955675</xdr:colOff>
      <xdr:row>19</xdr:row>
      <xdr:rowOff>47065</xdr:rowOff>
    </xdr:to>
    <xdr:sp macro="" textlink="">
      <xdr:nvSpPr>
        <xdr:cNvPr id="72" name="円/楕円 71"/>
        <xdr:cNvSpPr/>
      </xdr:nvSpPr>
      <xdr:spPr bwMode="auto">
        <a:xfrm>
          <a:off x="4254500" y="325064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31843</xdr:rowOff>
    </xdr:from>
    <xdr:ext cx="762000" cy="259045"/>
    <xdr:sp macro="" textlink="">
      <xdr:nvSpPr>
        <xdr:cNvPr id="73" name="テキスト ボックス 72"/>
        <xdr:cNvSpPr txBox="1"/>
      </xdr:nvSpPr>
      <xdr:spPr>
        <a:xfrm>
          <a:off x="3924300" y="333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133,627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113456</xdr:rowOff>
    </xdr:from>
    <xdr:to>
      <xdr:col>3</xdr:col>
      <xdr:colOff>257175</xdr:colOff>
      <xdr:row>19</xdr:row>
      <xdr:rowOff>43606</xdr:rowOff>
    </xdr:to>
    <xdr:sp macro="" textlink="">
      <xdr:nvSpPr>
        <xdr:cNvPr id="74" name="円/楕円 73"/>
        <xdr:cNvSpPr/>
      </xdr:nvSpPr>
      <xdr:spPr bwMode="auto">
        <a:xfrm>
          <a:off x="3556000" y="3247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28383</xdr:rowOff>
    </xdr:from>
    <xdr:ext cx="762000" cy="259045"/>
    <xdr:sp macro="" textlink="">
      <xdr:nvSpPr>
        <xdr:cNvPr id="75" name="テキスト ボックス 74"/>
        <xdr:cNvSpPr txBox="1"/>
      </xdr:nvSpPr>
      <xdr:spPr>
        <a:xfrm>
          <a:off x="3225800" y="333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135,443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109353</xdr:rowOff>
    </xdr:from>
    <xdr:to>
      <xdr:col>2</xdr:col>
      <xdr:colOff>692150</xdr:colOff>
      <xdr:row>19</xdr:row>
      <xdr:rowOff>39503</xdr:rowOff>
    </xdr:to>
    <xdr:sp macro="" textlink="">
      <xdr:nvSpPr>
        <xdr:cNvPr id="76" name="円/楕円 75"/>
        <xdr:cNvSpPr/>
      </xdr:nvSpPr>
      <xdr:spPr bwMode="auto">
        <a:xfrm>
          <a:off x="2857500" y="3243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24280</xdr:rowOff>
    </xdr:from>
    <xdr:ext cx="762000" cy="259045"/>
    <xdr:sp macro="" textlink="">
      <xdr:nvSpPr>
        <xdr:cNvPr id="77" name="テキスト ボックス 76"/>
        <xdr:cNvSpPr txBox="1"/>
      </xdr:nvSpPr>
      <xdr:spPr>
        <a:xfrm>
          <a:off x="2527300" y="332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137,597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161404</xdr:rowOff>
    </xdr:from>
    <xdr:to>
      <xdr:col>4</xdr:col>
      <xdr:colOff>1117600</xdr:colOff>
      <xdr:row>37</xdr:row>
      <xdr:rowOff>26835</xdr:rowOff>
    </xdr:to>
    <xdr:cxnSp macro="">
      <xdr:nvCxnSpPr>
        <xdr:cNvPr id="110" name="直線コネクタ 109"/>
        <xdr:cNvCxnSpPr/>
      </xdr:nvCxnSpPr>
      <xdr:spPr bwMode="auto">
        <a:xfrm>
          <a:off x="5003800" y="7114654"/>
          <a:ext cx="647700" cy="36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148039</xdr:rowOff>
    </xdr:from>
    <xdr:to>
      <xdr:col>4</xdr:col>
      <xdr:colOff>469900</xdr:colOff>
      <xdr:row>36</xdr:row>
      <xdr:rowOff>161404</xdr:rowOff>
    </xdr:to>
    <xdr:cxnSp macro="">
      <xdr:nvCxnSpPr>
        <xdr:cNvPr id="113" name="直線コネクタ 112"/>
        <xdr:cNvCxnSpPr/>
      </xdr:nvCxnSpPr>
      <xdr:spPr bwMode="auto">
        <a:xfrm>
          <a:off x="4305300" y="7101289"/>
          <a:ext cx="698500" cy="13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235344</xdr:rowOff>
    </xdr:from>
    <xdr:to>
      <xdr:col>4</xdr:col>
      <xdr:colOff>520700</xdr:colOff>
      <xdr:row>35</xdr:row>
      <xdr:rowOff>336944</xdr:rowOff>
    </xdr:to>
    <xdr:sp macro="" textlink="">
      <xdr:nvSpPr>
        <xdr:cNvPr id="114" name="フローチャート : 判断 113"/>
        <xdr:cNvSpPr/>
      </xdr:nvSpPr>
      <xdr:spPr bwMode="auto">
        <a:xfrm>
          <a:off x="4953000" y="6845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4221</xdr:rowOff>
    </xdr:from>
    <xdr:ext cx="736600" cy="259045"/>
    <xdr:sp macro="" textlink="">
      <xdr:nvSpPr>
        <xdr:cNvPr id="115" name="テキスト ボックス 114"/>
        <xdr:cNvSpPr txBox="1"/>
      </xdr:nvSpPr>
      <xdr:spPr>
        <a:xfrm>
          <a:off x="4622800" y="6614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143619</xdr:rowOff>
    </xdr:from>
    <xdr:to>
      <xdr:col>3</xdr:col>
      <xdr:colOff>904875</xdr:colOff>
      <xdr:row>36</xdr:row>
      <xdr:rowOff>148039</xdr:rowOff>
    </xdr:to>
    <xdr:cxnSp macro="">
      <xdr:nvCxnSpPr>
        <xdr:cNvPr id="116" name="直線コネクタ 115"/>
        <xdr:cNvCxnSpPr/>
      </xdr:nvCxnSpPr>
      <xdr:spPr bwMode="auto">
        <a:xfrm>
          <a:off x="3606800" y="7096869"/>
          <a:ext cx="698500" cy="4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213131</xdr:rowOff>
    </xdr:from>
    <xdr:to>
      <xdr:col>3</xdr:col>
      <xdr:colOff>955675</xdr:colOff>
      <xdr:row>35</xdr:row>
      <xdr:rowOff>314731</xdr:rowOff>
    </xdr:to>
    <xdr:sp macro="" textlink="">
      <xdr:nvSpPr>
        <xdr:cNvPr id="117" name="フローチャート : 判断 116"/>
        <xdr:cNvSpPr/>
      </xdr:nvSpPr>
      <xdr:spPr bwMode="auto">
        <a:xfrm>
          <a:off x="4254500" y="6823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324908</xdr:rowOff>
    </xdr:from>
    <xdr:ext cx="762000" cy="259045"/>
    <xdr:sp macro="" textlink="">
      <xdr:nvSpPr>
        <xdr:cNvPr id="118" name="テキスト ボックス 117"/>
        <xdr:cNvSpPr txBox="1"/>
      </xdr:nvSpPr>
      <xdr:spPr>
        <a:xfrm>
          <a:off x="3924300" y="659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130071</xdr:rowOff>
    </xdr:from>
    <xdr:to>
      <xdr:col>3</xdr:col>
      <xdr:colOff>206375</xdr:colOff>
      <xdr:row>36</xdr:row>
      <xdr:rowOff>143619</xdr:rowOff>
    </xdr:to>
    <xdr:cxnSp macro="">
      <xdr:nvCxnSpPr>
        <xdr:cNvPr id="119" name="直線コネクタ 118"/>
        <xdr:cNvCxnSpPr/>
      </xdr:nvCxnSpPr>
      <xdr:spPr bwMode="auto">
        <a:xfrm>
          <a:off x="2908300" y="7083321"/>
          <a:ext cx="698500" cy="13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187094</xdr:rowOff>
    </xdr:from>
    <xdr:to>
      <xdr:col>3</xdr:col>
      <xdr:colOff>257175</xdr:colOff>
      <xdr:row>35</xdr:row>
      <xdr:rowOff>288694</xdr:rowOff>
    </xdr:to>
    <xdr:sp macro="" textlink="">
      <xdr:nvSpPr>
        <xdr:cNvPr id="120" name="フローチャート : 判断 119"/>
        <xdr:cNvSpPr/>
      </xdr:nvSpPr>
      <xdr:spPr bwMode="auto">
        <a:xfrm>
          <a:off x="3556000" y="6797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298871</xdr:rowOff>
    </xdr:from>
    <xdr:ext cx="762000" cy="259045"/>
    <xdr:sp macro="" textlink="">
      <xdr:nvSpPr>
        <xdr:cNvPr id="121" name="テキスト ボックス 120"/>
        <xdr:cNvSpPr txBox="1"/>
      </xdr:nvSpPr>
      <xdr:spPr>
        <a:xfrm>
          <a:off x="3225800" y="656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147866</xdr:rowOff>
    </xdr:from>
    <xdr:to>
      <xdr:col>2</xdr:col>
      <xdr:colOff>692150</xdr:colOff>
      <xdr:row>35</xdr:row>
      <xdr:rowOff>249466</xdr:rowOff>
    </xdr:to>
    <xdr:sp macro="" textlink="">
      <xdr:nvSpPr>
        <xdr:cNvPr id="122" name="フローチャート : 判断 121"/>
        <xdr:cNvSpPr/>
      </xdr:nvSpPr>
      <xdr:spPr bwMode="auto">
        <a:xfrm>
          <a:off x="2857500" y="6758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259643</xdr:rowOff>
    </xdr:from>
    <xdr:ext cx="762000" cy="259045"/>
    <xdr:sp macro="" textlink="">
      <xdr:nvSpPr>
        <xdr:cNvPr id="123" name="テキスト ボックス 122"/>
        <xdr:cNvSpPr txBox="1"/>
      </xdr:nvSpPr>
      <xdr:spPr>
        <a:xfrm>
          <a:off x="2527300" y="652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147485</xdr:rowOff>
    </xdr:from>
    <xdr:to>
      <xdr:col>5</xdr:col>
      <xdr:colOff>34925</xdr:colOff>
      <xdr:row>37</xdr:row>
      <xdr:rowOff>77635</xdr:rowOff>
    </xdr:to>
    <xdr:sp macro="" textlink="">
      <xdr:nvSpPr>
        <xdr:cNvPr id="129" name="円/楕円 128"/>
        <xdr:cNvSpPr/>
      </xdr:nvSpPr>
      <xdr:spPr bwMode="auto">
        <a:xfrm>
          <a:off x="5600700" y="7100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119562</xdr:rowOff>
    </xdr:from>
    <xdr:ext cx="762000" cy="259045"/>
    <xdr:sp macro="" textlink="">
      <xdr:nvSpPr>
        <xdr:cNvPr id="130" name="人口1人当たり決算額の推移該当値テキスト445"/>
        <xdr:cNvSpPr txBox="1"/>
      </xdr:nvSpPr>
      <xdr:spPr>
        <a:xfrm>
          <a:off x="5740400" y="7072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3,145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110604</xdr:rowOff>
    </xdr:from>
    <xdr:to>
      <xdr:col>4</xdr:col>
      <xdr:colOff>520700</xdr:colOff>
      <xdr:row>37</xdr:row>
      <xdr:rowOff>40754</xdr:rowOff>
    </xdr:to>
    <xdr:sp macro="" textlink="">
      <xdr:nvSpPr>
        <xdr:cNvPr id="131" name="円/楕円 130"/>
        <xdr:cNvSpPr/>
      </xdr:nvSpPr>
      <xdr:spPr bwMode="auto">
        <a:xfrm>
          <a:off x="4953000" y="7063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25531</xdr:rowOff>
    </xdr:from>
    <xdr:ext cx="736600" cy="259045"/>
    <xdr:sp macro="" textlink="">
      <xdr:nvSpPr>
        <xdr:cNvPr id="132" name="テキスト ボックス 131"/>
        <xdr:cNvSpPr txBox="1"/>
      </xdr:nvSpPr>
      <xdr:spPr>
        <a:xfrm>
          <a:off x="4622800" y="7150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97239</xdr:rowOff>
    </xdr:from>
    <xdr:to>
      <xdr:col>3</xdr:col>
      <xdr:colOff>955675</xdr:colOff>
      <xdr:row>37</xdr:row>
      <xdr:rowOff>27389</xdr:rowOff>
    </xdr:to>
    <xdr:sp macro="" textlink="">
      <xdr:nvSpPr>
        <xdr:cNvPr id="133" name="円/楕円 132"/>
        <xdr:cNvSpPr/>
      </xdr:nvSpPr>
      <xdr:spPr bwMode="auto">
        <a:xfrm>
          <a:off x="4254500" y="7050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12166</xdr:rowOff>
    </xdr:from>
    <xdr:ext cx="762000" cy="259045"/>
    <xdr:sp macro="" textlink="">
      <xdr:nvSpPr>
        <xdr:cNvPr id="134" name="テキスト ボックス 133"/>
        <xdr:cNvSpPr txBox="1"/>
      </xdr:nvSpPr>
      <xdr:spPr>
        <a:xfrm>
          <a:off x="3924300" y="71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92819</xdr:rowOff>
    </xdr:from>
    <xdr:to>
      <xdr:col>3</xdr:col>
      <xdr:colOff>257175</xdr:colOff>
      <xdr:row>37</xdr:row>
      <xdr:rowOff>22969</xdr:rowOff>
    </xdr:to>
    <xdr:sp macro="" textlink="">
      <xdr:nvSpPr>
        <xdr:cNvPr id="135" name="円/楕円 134"/>
        <xdr:cNvSpPr/>
      </xdr:nvSpPr>
      <xdr:spPr bwMode="auto">
        <a:xfrm>
          <a:off x="3556000" y="7046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7746</xdr:rowOff>
    </xdr:from>
    <xdr:ext cx="762000" cy="259045"/>
    <xdr:sp macro="" textlink="">
      <xdr:nvSpPr>
        <xdr:cNvPr id="136" name="テキスト ボックス 135"/>
        <xdr:cNvSpPr txBox="1"/>
      </xdr:nvSpPr>
      <xdr:spPr>
        <a:xfrm>
          <a:off x="3225800" y="713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79271</xdr:rowOff>
    </xdr:from>
    <xdr:to>
      <xdr:col>2</xdr:col>
      <xdr:colOff>692150</xdr:colOff>
      <xdr:row>37</xdr:row>
      <xdr:rowOff>9421</xdr:rowOff>
    </xdr:to>
    <xdr:sp macro="" textlink="">
      <xdr:nvSpPr>
        <xdr:cNvPr id="137" name="円/楕円 136"/>
        <xdr:cNvSpPr/>
      </xdr:nvSpPr>
      <xdr:spPr bwMode="auto">
        <a:xfrm>
          <a:off x="2857500" y="703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165648</xdr:rowOff>
    </xdr:from>
    <xdr:ext cx="762000" cy="259045"/>
    <xdr:sp macro="" textlink="">
      <xdr:nvSpPr>
        <xdr:cNvPr id="138" name="テキスト ボックス 137"/>
        <xdr:cNvSpPr txBox="1"/>
      </xdr:nvSpPr>
      <xdr:spPr>
        <a:xfrm>
          <a:off x="2527300" y="711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熊本県津奈木町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4,863
4,858
3,409.00
3,436,432
3,285,155
118,711
2,026,795
2,262,914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156492</xdr:rowOff>
    </xdr:from>
    <xdr:to>
      <xdr:col>6</xdr:col>
      <xdr:colOff>511175</xdr:colOff>
      <xdr:row>39</xdr:row>
      <xdr:rowOff>9650</xdr:rowOff>
    </xdr:to>
    <xdr:cxnSp macro="">
      <xdr:nvCxnSpPr>
        <xdr:cNvPr id="63" name="直線コネクタ 62"/>
        <xdr:cNvCxnSpPr/>
      </xdr:nvCxnSpPr>
      <xdr:spPr>
        <a:xfrm flipV="1">
          <a:off x="3797300" y="6671592"/>
          <a:ext cx="838200" cy="2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9650</xdr:rowOff>
    </xdr:from>
    <xdr:to>
      <xdr:col>5</xdr:col>
      <xdr:colOff>358775</xdr:colOff>
      <xdr:row>39</xdr:row>
      <xdr:rowOff>35612</xdr:rowOff>
    </xdr:to>
    <xdr:cxnSp macro="">
      <xdr:nvCxnSpPr>
        <xdr:cNvPr id="66" name="直線コネクタ 65"/>
        <xdr:cNvCxnSpPr/>
      </xdr:nvCxnSpPr>
      <xdr:spPr>
        <a:xfrm flipV="1">
          <a:off x="2908300" y="6696200"/>
          <a:ext cx="8890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94834</xdr:rowOff>
    </xdr:from>
    <xdr:to>
      <xdr:col>5</xdr:col>
      <xdr:colOff>409575</xdr:colOff>
      <xdr:row>39</xdr:row>
      <xdr:rowOff>24984</xdr:rowOff>
    </xdr:to>
    <xdr:sp macro="" textlink="">
      <xdr:nvSpPr>
        <xdr:cNvPr id="67" name="フローチャート : 判断 66"/>
        <xdr:cNvSpPr/>
      </xdr:nvSpPr>
      <xdr:spPr>
        <a:xfrm>
          <a:off x="3746500" y="660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41511</xdr:rowOff>
    </xdr:from>
    <xdr:ext cx="599010" cy="259045"/>
    <xdr:sp macro="" textlink="">
      <xdr:nvSpPr>
        <xdr:cNvPr id="68" name="テキスト ボックス 67"/>
        <xdr:cNvSpPr txBox="1"/>
      </xdr:nvSpPr>
      <xdr:spPr>
        <a:xfrm>
          <a:off x="3497794" y="638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24998</xdr:rowOff>
    </xdr:from>
    <xdr:to>
      <xdr:col>4</xdr:col>
      <xdr:colOff>155575</xdr:colOff>
      <xdr:row>39</xdr:row>
      <xdr:rowOff>35612</xdr:rowOff>
    </xdr:to>
    <xdr:cxnSp macro="">
      <xdr:nvCxnSpPr>
        <xdr:cNvPr id="69" name="直線コネクタ 68"/>
        <xdr:cNvCxnSpPr/>
      </xdr:nvCxnSpPr>
      <xdr:spPr>
        <a:xfrm>
          <a:off x="2019300" y="6711548"/>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111946</xdr:rowOff>
    </xdr:from>
    <xdr:to>
      <xdr:col>4</xdr:col>
      <xdr:colOff>206375</xdr:colOff>
      <xdr:row>39</xdr:row>
      <xdr:rowOff>42096</xdr:rowOff>
    </xdr:to>
    <xdr:sp macro="" textlink="">
      <xdr:nvSpPr>
        <xdr:cNvPr id="70" name="フローチャート : 判断 69"/>
        <xdr:cNvSpPr/>
      </xdr:nvSpPr>
      <xdr:spPr>
        <a:xfrm>
          <a:off x="2857500" y="662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58623</xdr:rowOff>
    </xdr:from>
    <xdr:ext cx="599010" cy="259045"/>
    <xdr:sp macro="" textlink="">
      <xdr:nvSpPr>
        <xdr:cNvPr id="71" name="テキスト ボックス 70"/>
        <xdr:cNvSpPr txBox="1"/>
      </xdr:nvSpPr>
      <xdr:spPr>
        <a:xfrm>
          <a:off x="2608794" y="640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16040</xdr:rowOff>
    </xdr:from>
    <xdr:to>
      <xdr:col>2</xdr:col>
      <xdr:colOff>638175</xdr:colOff>
      <xdr:row>39</xdr:row>
      <xdr:rowOff>24998</xdr:rowOff>
    </xdr:to>
    <xdr:cxnSp macro="">
      <xdr:nvCxnSpPr>
        <xdr:cNvPr id="72" name="直線コネクタ 71"/>
        <xdr:cNvCxnSpPr/>
      </xdr:nvCxnSpPr>
      <xdr:spPr>
        <a:xfrm>
          <a:off x="1130300" y="6702590"/>
          <a:ext cx="889000" cy="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108710</xdr:rowOff>
    </xdr:from>
    <xdr:to>
      <xdr:col>3</xdr:col>
      <xdr:colOff>3175</xdr:colOff>
      <xdr:row>39</xdr:row>
      <xdr:rowOff>38860</xdr:rowOff>
    </xdr:to>
    <xdr:sp macro="" textlink="">
      <xdr:nvSpPr>
        <xdr:cNvPr id="73" name="フローチャート : 判断 72"/>
        <xdr:cNvSpPr/>
      </xdr:nvSpPr>
      <xdr:spPr>
        <a:xfrm>
          <a:off x="1968500" y="662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55387</xdr:rowOff>
    </xdr:from>
    <xdr:ext cx="599010" cy="259045"/>
    <xdr:sp macro="" textlink="">
      <xdr:nvSpPr>
        <xdr:cNvPr id="74" name="テキスト ボックス 73"/>
        <xdr:cNvSpPr txBox="1"/>
      </xdr:nvSpPr>
      <xdr:spPr>
        <a:xfrm>
          <a:off x="1719794" y="639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101891</xdr:rowOff>
    </xdr:from>
    <xdr:to>
      <xdr:col>1</xdr:col>
      <xdr:colOff>485775</xdr:colOff>
      <xdr:row>39</xdr:row>
      <xdr:rowOff>32041</xdr:rowOff>
    </xdr:to>
    <xdr:sp macro="" textlink="">
      <xdr:nvSpPr>
        <xdr:cNvPr id="75" name="フローチャート : 判断 74"/>
        <xdr:cNvSpPr/>
      </xdr:nvSpPr>
      <xdr:spPr>
        <a:xfrm>
          <a:off x="1079500" y="661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48568</xdr:rowOff>
    </xdr:from>
    <xdr:ext cx="599010" cy="259045"/>
    <xdr:sp macro="" textlink="">
      <xdr:nvSpPr>
        <xdr:cNvPr id="76" name="テキスト ボックス 75"/>
        <xdr:cNvSpPr txBox="1"/>
      </xdr:nvSpPr>
      <xdr:spPr>
        <a:xfrm>
          <a:off x="830794" y="639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105692</xdr:rowOff>
    </xdr:from>
    <xdr:to>
      <xdr:col>6</xdr:col>
      <xdr:colOff>561975</xdr:colOff>
      <xdr:row>39</xdr:row>
      <xdr:rowOff>35842</xdr:rowOff>
    </xdr:to>
    <xdr:sp macro="" textlink="">
      <xdr:nvSpPr>
        <xdr:cNvPr id="82" name="円/楕円 81"/>
        <xdr:cNvSpPr/>
      </xdr:nvSpPr>
      <xdr:spPr>
        <a:xfrm>
          <a:off x="4584700" y="66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84119</xdr:rowOff>
    </xdr:from>
    <xdr:ext cx="599010" cy="259045"/>
    <xdr:sp macro="" textlink="">
      <xdr:nvSpPr>
        <xdr:cNvPr id="83" name="人件費該当値テキスト"/>
        <xdr:cNvSpPr txBox="1"/>
      </xdr:nvSpPr>
      <xdr:spPr>
        <a:xfrm>
          <a:off x="4686300" y="659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134,858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130300</xdr:rowOff>
    </xdr:from>
    <xdr:to>
      <xdr:col>5</xdr:col>
      <xdr:colOff>409575</xdr:colOff>
      <xdr:row>39</xdr:row>
      <xdr:rowOff>60450</xdr:rowOff>
    </xdr:to>
    <xdr:sp macro="" textlink="">
      <xdr:nvSpPr>
        <xdr:cNvPr id="84" name="円/楕円 83"/>
        <xdr:cNvSpPr/>
      </xdr:nvSpPr>
      <xdr:spPr>
        <a:xfrm>
          <a:off x="3746500" y="664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51577</xdr:rowOff>
    </xdr:from>
    <xdr:ext cx="599010" cy="259045"/>
    <xdr:sp macro="" textlink="">
      <xdr:nvSpPr>
        <xdr:cNvPr id="85" name="テキスト ボックス 84"/>
        <xdr:cNvSpPr txBox="1"/>
      </xdr:nvSpPr>
      <xdr:spPr>
        <a:xfrm>
          <a:off x="3497794" y="673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127,323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156262</xdr:rowOff>
    </xdr:from>
    <xdr:to>
      <xdr:col>4</xdr:col>
      <xdr:colOff>206375</xdr:colOff>
      <xdr:row>39</xdr:row>
      <xdr:rowOff>86412</xdr:rowOff>
    </xdr:to>
    <xdr:sp macro="" textlink="">
      <xdr:nvSpPr>
        <xdr:cNvPr id="86" name="円/楕円 85"/>
        <xdr:cNvSpPr/>
      </xdr:nvSpPr>
      <xdr:spPr>
        <a:xfrm>
          <a:off x="2857500" y="66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77539</xdr:rowOff>
    </xdr:from>
    <xdr:ext cx="599010" cy="259045"/>
    <xdr:sp macro="" textlink="">
      <xdr:nvSpPr>
        <xdr:cNvPr id="87" name="テキスト ボックス 86"/>
        <xdr:cNvSpPr txBox="1"/>
      </xdr:nvSpPr>
      <xdr:spPr>
        <a:xfrm>
          <a:off x="2608794" y="676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119,373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145648</xdr:rowOff>
    </xdr:from>
    <xdr:to>
      <xdr:col>3</xdr:col>
      <xdr:colOff>3175</xdr:colOff>
      <xdr:row>39</xdr:row>
      <xdr:rowOff>75798</xdr:rowOff>
    </xdr:to>
    <xdr:sp macro="" textlink="">
      <xdr:nvSpPr>
        <xdr:cNvPr id="88" name="円/楕円 87"/>
        <xdr:cNvSpPr/>
      </xdr:nvSpPr>
      <xdr:spPr>
        <a:xfrm>
          <a:off x="1968500" y="666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66925</xdr:rowOff>
    </xdr:from>
    <xdr:ext cx="599010" cy="259045"/>
    <xdr:sp macro="" textlink="">
      <xdr:nvSpPr>
        <xdr:cNvPr id="89" name="テキスト ボックス 88"/>
        <xdr:cNvSpPr txBox="1"/>
      </xdr:nvSpPr>
      <xdr:spPr>
        <a:xfrm>
          <a:off x="1719794" y="675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122,623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136690</xdr:rowOff>
    </xdr:from>
    <xdr:to>
      <xdr:col>1</xdr:col>
      <xdr:colOff>485775</xdr:colOff>
      <xdr:row>39</xdr:row>
      <xdr:rowOff>66840</xdr:rowOff>
    </xdr:to>
    <xdr:sp macro="" textlink="">
      <xdr:nvSpPr>
        <xdr:cNvPr id="90" name="円/楕円 89"/>
        <xdr:cNvSpPr/>
      </xdr:nvSpPr>
      <xdr:spPr>
        <a:xfrm>
          <a:off x="1079500" y="66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57967</xdr:rowOff>
    </xdr:from>
    <xdr:ext cx="599010" cy="259045"/>
    <xdr:sp macro="" textlink="">
      <xdr:nvSpPr>
        <xdr:cNvPr id="91" name="テキスト ボックス 90"/>
        <xdr:cNvSpPr txBox="1"/>
      </xdr:nvSpPr>
      <xdr:spPr>
        <a:xfrm>
          <a:off x="830794" y="674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143232</xdr:rowOff>
    </xdr:from>
    <xdr:to>
      <xdr:col>6</xdr:col>
      <xdr:colOff>511175</xdr:colOff>
      <xdr:row>58</xdr:row>
      <xdr:rowOff>158661</xdr:rowOff>
    </xdr:to>
    <xdr:cxnSp macro="">
      <xdr:nvCxnSpPr>
        <xdr:cNvPr id="122" name="直線コネクタ 121"/>
        <xdr:cNvCxnSpPr/>
      </xdr:nvCxnSpPr>
      <xdr:spPr>
        <a:xfrm flipV="1">
          <a:off x="3797300" y="10087332"/>
          <a:ext cx="838200" cy="1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158661</xdr:rowOff>
    </xdr:from>
    <xdr:to>
      <xdr:col>5</xdr:col>
      <xdr:colOff>358775</xdr:colOff>
      <xdr:row>58</xdr:row>
      <xdr:rowOff>161685</xdr:rowOff>
    </xdr:to>
    <xdr:cxnSp macro="">
      <xdr:nvCxnSpPr>
        <xdr:cNvPr id="125" name="直線コネクタ 124"/>
        <xdr:cNvCxnSpPr/>
      </xdr:nvCxnSpPr>
      <xdr:spPr>
        <a:xfrm flipV="1">
          <a:off x="2908300" y="10102761"/>
          <a:ext cx="889000" cy="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20554</xdr:rowOff>
    </xdr:from>
    <xdr:to>
      <xdr:col>5</xdr:col>
      <xdr:colOff>409575</xdr:colOff>
      <xdr:row>58</xdr:row>
      <xdr:rowOff>122154</xdr:rowOff>
    </xdr:to>
    <xdr:sp macro="" textlink="">
      <xdr:nvSpPr>
        <xdr:cNvPr id="126" name="フローチャート : 判断 125"/>
        <xdr:cNvSpPr/>
      </xdr:nvSpPr>
      <xdr:spPr>
        <a:xfrm>
          <a:off x="3746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138681</xdr:rowOff>
    </xdr:from>
    <xdr:ext cx="599010" cy="259045"/>
    <xdr:sp macro="" textlink="">
      <xdr:nvSpPr>
        <xdr:cNvPr id="127" name="テキスト ボックス 126"/>
        <xdr:cNvSpPr txBox="1"/>
      </xdr:nvSpPr>
      <xdr:spPr>
        <a:xfrm>
          <a:off x="3497794" y="973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161685</xdr:rowOff>
    </xdr:from>
    <xdr:to>
      <xdr:col>4</xdr:col>
      <xdr:colOff>155575</xdr:colOff>
      <xdr:row>58</xdr:row>
      <xdr:rowOff>164534</xdr:rowOff>
    </xdr:to>
    <xdr:cxnSp macro="">
      <xdr:nvCxnSpPr>
        <xdr:cNvPr id="128" name="直線コネクタ 127"/>
        <xdr:cNvCxnSpPr/>
      </xdr:nvCxnSpPr>
      <xdr:spPr>
        <a:xfrm flipV="1">
          <a:off x="2019300" y="10105785"/>
          <a:ext cx="889000" cy="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33130</xdr:rowOff>
    </xdr:from>
    <xdr:to>
      <xdr:col>4</xdr:col>
      <xdr:colOff>206375</xdr:colOff>
      <xdr:row>58</xdr:row>
      <xdr:rowOff>134730</xdr:rowOff>
    </xdr:to>
    <xdr:sp macro="" textlink="">
      <xdr:nvSpPr>
        <xdr:cNvPr id="129" name="フローチャート : 判断 128"/>
        <xdr:cNvSpPr/>
      </xdr:nvSpPr>
      <xdr:spPr>
        <a:xfrm>
          <a:off x="2857500" y="99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151257</xdr:rowOff>
    </xdr:from>
    <xdr:ext cx="599010" cy="259045"/>
    <xdr:sp macro="" textlink="">
      <xdr:nvSpPr>
        <xdr:cNvPr id="130" name="テキスト ボックス 129"/>
        <xdr:cNvSpPr txBox="1"/>
      </xdr:nvSpPr>
      <xdr:spPr>
        <a:xfrm>
          <a:off x="2608794" y="975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148340</xdr:rowOff>
    </xdr:from>
    <xdr:to>
      <xdr:col>2</xdr:col>
      <xdr:colOff>638175</xdr:colOff>
      <xdr:row>58</xdr:row>
      <xdr:rowOff>164534</xdr:rowOff>
    </xdr:to>
    <xdr:cxnSp macro="">
      <xdr:nvCxnSpPr>
        <xdr:cNvPr id="131" name="直線コネクタ 130"/>
        <xdr:cNvCxnSpPr/>
      </xdr:nvCxnSpPr>
      <xdr:spPr>
        <a:xfrm>
          <a:off x="1130300" y="10092440"/>
          <a:ext cx="889000" cy="1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46824</xdr:rowOff>
    </xdr:from>
    <xdr:to>
      <xdr:col>3</xdr:col>
      <xdr:colOff>3175</xdr:colOff>
      <xdr:row>58</xdr:row>
      <xdr:rowOff>148424</xdr:rowOff>
    </xdr:to>
    <xdr:sp macro="" textlink="">
      <xdr:nvSpPr>
        <xdr:cNvPr id="132" name="フローチャート : 判断 131"/>
        <xdr:cNvSpPr/>
      </xdr:nvSpPr>
      <xdr:spPr>
        <a:xfrm>
          <a:off x="1968500" y="999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164951</xdr:rowOff>
    </xdr:from>
    <xdr:ext cx="599010" cy="259045"/>
    <xdr:sp macro="" textlink="">
      <xdr:nvSpPr>
        <xdr:cNvPr id="133" name="テキスト ボックス 132"/>
        <xdr:cNvSpPr txBox="1"/>
      </xdr:nvSpPr>
      <xdr:spPr>
        <a:xfrm>
          <a:off x="1719794" y="976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46759</xdr:rowOff>
    </xdr:from>
    <xdr:to>
      <xdr:col>1</xdr:col>
      <xdr:colOff>485775</xdr:colOff>
      <xdr:row>58</xdr:row>
      <xdr:rowOff>148359</xdr:rowOff>
    </xdr:to>
    <xdr:sp macro="" textlink="">
      <xdr:nvSpPr>
        <xdr:cNvPr id="134" name="フローチャート : 判断 133"/>
        <xdr:cNvSpPr/>
      </xdr:nvSpPr>
      <xdr:spPr>
        <a:xfrm>
          <a:off x="1079500" y="999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164886</xdr:rowOff>
    </xdr:from>
    <xdr:ext cx="599010" cy="259045"/>
    <xdr:sp macro="" textlink="">
      <xdr:nvSpPr>
        <xdr:cNvPr id="135" name="テキスト ボックス 134"/>
        <xdr:cNvSpPr txBox="1"/>
      </xdr:nvSpPr>
      <xdr:spPr>
        <a:xfrm>
          <a:off x="830794" y="976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92432</xdr:rowOff>
    </xdr:from>
    <xdr:to>
      <xdr:col>6</xdr:col>
      <xdr:colOff>561975</xdr:colOff>
      <xdr:row>59</xdr:row>
      <xdr:rowOff>22582</xdr:rowOff>
    </xdr:to>
    <xdr:sp macro="" textlink="">
      <xdr:nvSpPr>
        <xdr:cNvPr id="141" name="円/楕円 140"/>
        <xdr:cNvSpPr/>
      </xdr:nvSpPr>
      <xdr:spPr>
        <a:xfrm>
          <a:off x="4584700" y="1003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7359</xdr:rowOff>
    </xdr:from>
    <xdr:ext cx="534377" cy="259045"/>
    <xdr:sp macro="" textlink="">
      <xdr:nvSpPr>
        <xdr:cNvPr id="142" name="物件費該当値テキスト"/>
        <xdr:cNvSpPr txBox="1"/>
      </xdr:nvSpPr>
      <xdr:spPr>
        <a:xfrm>
          <a:off x="4686300" y="99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77,837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107861</xdr:rowOff>
    </xdr:from>
    <xdr:to>
      <xdr:col>5</xdr:col>
      <xdr:colOff>409575</xdr:colOff>
      <xdr:row>59</xdr:row>
      <xdr:rowOff>38011</xdr:rowOff>
    </xdr:to>
    <xdr:sp macro="" textlink="">
      <xdr:nvSpPr>
        <xdr:cNvPr id="143" name="円/楕円 142"/>
        <xdr:cNvSpPr/>
      </xdr:nvSpPr>
      <xdr:spPr>
        <a:xfrm>
          <a:off x="3746500" y="1005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29138</xdr:rowOff>
    </xdr:from>
    <xdr:ext cx="534377" cy="259045"/>
    <xdr:sp macro="" textlink="">
      <xdr:nvSpPr>
        <xdr:cNvPr id="144" name="テキスト ボックス 143"/>
        <xdr:cNvSpPr txBox="1"/>
      </xdr:nvSpPr>
      <xdr:spPr>
        <a:xfrm>
          <a:off x="3530111" y="1014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68,388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110885</xdr:rowOff>
    </xdr:from>
    <xdr:to>
      <xdr:col>4</xdr:col>
      <xdr:colOff>206375</xdr:colOff>
      <xdr:row>59</xdr:row>
      <xdr:rowOff>41035</xdr:rowOff>
    </xdr:to>
    <xdr:sp macro="" textlink="">
      <xdr:nvSpPr>
        <xdr:cNvPr id="145" name="円/楕円 144"/>
        <xdr:cNvSpPr/>
      </xdr:nvSpPr>
      <xdr:spPr>
        <a:xfrm>
          <a:off x="2857500" y="100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32162</xdr:rowOff>
    </xdr:from>
    <xdr:ext cx="534377" cy="259045"/>
    <xdr:sp macro="" textlink="">
      <xdr:nvSpPr>
        <xdr:cNvPr id="146" name="テキスト ボックス 145"/>
        <xdr:cNvSpPr txBox="1"/>
      </xdr:nvSpPr>
      <xdr:spPr>
        <a:xfrm>
          <a:off x="2641111" y="1014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113734</xdr:rowOff>
    </xdr:from>
    <xdr:to>
      <xdr:col>3</xdr:col>
      <xdr:colOff>3175</xdr:colOff>
      <xdr:row>59</xdr:row>
      <xdr:rowOff>43884</xdr:rowOff>
    </xdr:to>
    <xdr:sp macro="" textlink="">
      <xdr:nvSpPr>
        <xdr:cNvPr id="147" name="円/楕円 146"/>
        <xdr:cNvSpPr/>
      </xdr:nvSpPr>
      <xdr:spPr>
        <a:xfrm>
          <a:off x="1968500" y="100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35011</xdr:rowOff>
    </xdr:from>
    <xdr:ext cx="534377" cy="259045"/>
    <xdr:sp macro="" textlink="">
      <xdr:nvSpPr>
        <xdr:cNvPr id="148" name="テキスト ボックス 147"/>
        <xdr:cNvSpPr txBox="1"/>
      </xdr:nvSpPr>
      <xdr:spPr>
        <a:xfrm>
          <a:off x="1752111" y="1015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64,791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97540</xdr:rowOff>
    </xdr:from>
    <xdr:to>
      <xdr:col>1</xdr:col>
      <xdr:colOff>485775</xdr:colOff>
      <xdr:row>59</xdr:row>
      <xdr:rowOff>27690</xdr:rowOff>
    </xdr:to>
    <xdr:sp macro="" textlink="">
      <xdr:nvSpPr>
        <xdr:cNvPr id="149" name="円/楕円 148"/>
        <xdr:cNvSpPr/>
      </xdr:nvSpPr>
      <xdr:spPr>
        <a:xfrm>
          <a:off x="1079500" y="1004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18817</xdr:rowOff>
    </xdr:from>
    <xdr:ext cx="534377" cy="259045"/>
    <xdr:sp macro="" textlink="">
      <xdr:nvSpPr>
        <xdr:cNvPr id="150" name="テキスト ボックス 149"/>
        <xdr:cNvSpPr txBox="1"/>
      </xdr:nvSpPr>
      <xdr:spPr>
        <a:xfrm>
          <a:off x="863111" y="101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113131</xdr:rowOff>
    </xdr:from>
    <xdr:to>
      <xdr:col>6</xdr:col>
      <xdr:colOff>511175</xdr:colOff>
      <xdr:row>78</xdr:row>
      <xdr:rowOff>117411</xdr:rowOff>
    </xdr:to>
    <xdr:cxnSp macro="">
      <xdr:nvCxnSpPr>
        <xdr:cNvPr id="179" name="直線コネクタ 178"/>
        <xdr:cNvCxnSpPr/>
      </xdr:nvCxnSpPr>
      <xdr:spPr>
        <a:xfrm>
          <a:off x="3797300" y="13486231"/>
          <a:ext cx="8382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113131</xdr:rowOff>
    </xdr:from>
    <xdr:to>
      <xdr:col>5</xdr:col>
      <xdr:colOff>358775</xdr:colOff>
      <xdr:row>78</xdr:row>
      <xdr:rowOff>122022</xdr:rowOff>
    </xdr:to>
    <xdr:cxnSp macro="">
      <xdr:nvCxnSpPr>
        <xdr:cNvPr id="182" name="直線コネクタ 181"/>
        <xdr:cNvCxnSpPr/>
      </xdr:nvCxnSpPr>
      <xdr:spPr>
        <a:xfrm flipV="1">
          <a:off x="2908300" y="13486231"/>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129884</xdr:rowOff>
    </xdr:from>
    <xdr:to>
      <xdr:col>5</xdr:col>
      <xdr:colOff>409575</xdr:colOff>
      <xdr:row>78</xdr:row>
      <xdr:rowOff>60034</xdr:rowOff>
    </xdr:to>
    <xdr:sp macro="" textlink="">
      <xdr:nvSpPr>
        <xdr:cNvPr id="183" name="フローチャート : 判断 182"/>
        <xdr:cNvSpPr/>
      </xdr:nvSpPr>
      <xdr:spPr>
        <a:xfrm>
          <a:off x="3746500" y="133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76561</xdr:rowOff>
    </xdr:from>
    <xdr:ext cx="534377" cy="259045"/>
    <xdr:sp macro="" textlink="">
      <xdr:nvSpPr>
        <xdr:cNvPr id="184" name="テキスト ボックス 183"/>
        <xdr:cNvSpPr txBox="1"/>
      </xdr:nvSpPr>
      <xdr:spPr>
        <a:xfrm>
          <a:off x="3530111" y="131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122022</xdr:rowOff>
    </xdr:from>
    <xdr:to>
      <xdr:col>4</xdr:col>
      <xdr:colOff>155575</xdr:colOff>
      <xdr:row>78</xdr:row>
      <xdr:rowOff>126034</xdr:rowOff>
    </xdr:to>
    <xdr:cxnSp macro="">
      <xdr:nvCxnSpPr>
        <xdr:cNvPr id="185" name="直線コネクタ 184"/>
        <xdr:cNvCxnSpPr/>
      </xdr:nvCxnSpPr>
      <xdr:spPr>
        <a:xfrm flipV="1">
          <a:off x="2019300" y="13495122"/>
          <a:ext cx="8890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156502</xdr:rowOff>
    </xdr:from>
    <xdr:to>
      <xdr:col>4</xdr:col>
      <xdr:colOff>206375</xdr:colOff>
      <xdr:row>78</xdr:row>
      <xdr:rowOff>86652</xdr:rowOff>
    </xdr:to>
    <xdr:sp macro="" textlink="">
      <xdr:nvSpPr>
        <xdr:cNvPr id="186" name="フローチャート : 判断 185"/>
        <xdr:cNvSpPr/>
      </xdr:nvSpPr>
      <xdr:spPr>
        <a:xfrm>
          <a:off x="2857500" y="1335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103179</xdr:rowOff>
    </xdr:from>
    <xdr:ext cx="534377" cy="259045"/>
    <xdr:sp macro="" textlink="">
      <xdr:nvSpPr>
        <xdr:cNvPr id="187" name="テキスト ボックス 186"/>
        <xdr:cNvSpPr txBox="1"/>
      </xdr:nvSpPr>
      <xdr:spPr>
        <a:xfrm>
          <a:off x="2641111" y="131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126034</xdr:rowOff>
    </xdr:from>
    <xdr:to>
      <xdr:col>2</xdr:col>
      <xdr:colOff>638175</xdr:colOff>
      <xdr:row>78</xdr:row>
      <xdr:rowOff>152679</xdr:rowOff>
    </xdr:to>
    <xdr:cxnSp macro="">
      <xdr:nvCxnSpPr>
        <xdr:cNvPr id="188" name="直線コネクタ 187"/>
        <xdr:cNvCxnSpPr/>
      </xdr:nvCxnSpPr>
      <xdr:spPr>
        <a:xfrm flipV="1">
          <a:off x="1130300" y="13499134"/>
          <a:ext cx="889000" cy="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164376</xdr:rowOff>
    </xdr:from>
    <xdr:to>
      <xdr:col>3</xdr:col>
      <xdr:colOff>3175</xdr:colOff>
      <xdr:row>78</xdr:row>
      <xdr:rowOff>94526</xdr:rowOff>
    </xdr:to>
    <xdr:sp macro="" textlink="">
      <xdr:nvSpPr>
        <xdr:cNvPr id="189" name="フローチャート : 判断 188"/>
        <xdr:cNvSpPr/>
      </xdr:nvSpPr>
      <xdr:spPr>
        <a:xfrm>
          <a:off x="1968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111053</xdr:rowOff>
    </xdr:from>
    <xdr:ext cx="534377" cy="259045"/>
    <xdr:sp macro="" textlink="">
      <xdr:nvSpPr>
        <xdr:cNvPr id="190" name="テキスト ボックス 189"/>
        <xdr:cNvSpPr txBox="1"/>
      </xdr:nvSpPr>
      <xdr:spPr>
        <a:xfrm>
          <a:off x="1752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8840</xdr:rowOff>
    </xdr:from>
    <xdr:to>
      <xdr:col>1</xdr:col>
      <xdr:colOff>485775</xdr:colOff>
      <xdr:row>78</xdr:row>
      <xdr:rowOff>110440</xdr:rowOff>
    </xdr:to>
    <xdr:sp macro="" textlink="">
      <xdr:nvSpPr>
        <xdr:cNvPr id="191" name="フローチャート : 判断 190"/>
        <xdr:cNvSpPr/>
      </xdr:nvSpPr>
      <xdr:spPr>
        <a:xfrm>
          <a:off x="1079500" y="133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126967</xdr:rowOff>
    </xdr:from>
    <xdr:ext cx="534377" cy="259045"/>
    <xdr:sp macro="" textlink="">
      <xdr:nvSpPr>
        <xdr:cNvPr id="192" name="テキスト ボックス 191"/>
        <xdr:cNvSpPr txBox="1"/>
      </xdr:nvSpPr>
      <xdr:spPr>
        <a:xfrm>
          <a:off x="863111" y="131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66611</xdr:rowOff>
    </xdr:from>
    <xdr:to>
      <xdr:col>6</xdr:col>
      <xdr:colOff>561975</xdr:colOff>
      <xdr:row>78</xdr:row>
      <xdr:rowOff>168211</xdr:rowOff>
    </xdr:to>
    <xdr:sp macro="" textlink="">
      <xdr:nvSpPr>
        <xdr:cNvPr id="198" name="円/楕円 197"/>
        <xdr:cNvSpPr/>
      </xdr:nvSpPr>
      <xdr:spPr>
        <a:xfrm>
          <a:off x="4584700" y="134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152988</xdr:rowOff>
    </xdr:from>
    <xdr:ext cx="469744" cy="259045"/>
    <xdr:sp macro="" textlink="">
      <xdr:nvSpPr>
        <xdr:cNvPr id="199" name="維持補修費該当値テキスト"/>
        <xdr:cNvSpPr txBox="1"/>
      </xdr:nvSpPr>
      <xdr:spPr>
        <a:xfrm>
          <a:off x="4686300" y="1335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62331</xdr:rowOff>
    </xdr:from>
    <xdr:to>
      <xdr:col>5</xdr:col>
      <xdr:colOff>409575</xdr:colOff>
      <xdr:row>78</xdr:row>
      <xdr:rowOff>163931</xdr:rowOff>
    </xdr:to>
    <xdr:sp macro="" textlink="">
      <xdr:nvSpPr>
        <xdr:cNvPr id="200" name="円/楕円 199"/>
        <xdr:cNvSpPr/>
      </xdr:nvSpPr>
      <xdr:spPr>
        <a:xfrm>
          <a:off x="3746500" y="134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155058</xdr:rowOff>
    </xdr:from>
    <xdr:ext cx="469744" cy="259045"/>
    <xdr:sp macro="" textlink="">
      <xdr:nvSpPr>
        <xdr:cNvPr id="201" name="テキスト ボックス 200"/>
        <xdr:cNvSpPr txBox="1"/>
      </xdr:nvSpPr>
      <xdr:spPr>
        <a:xfrm>
          <a:off x="3562427" y="1352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71222</xdr:rowOff>
    </xdr:from>
    <xdr:to>
      <xdr:col>4</xdr:col>
      <xdr:colOff>206375</xdr:colOff>
      <xdr:row>79</xdr:row>
      <xdr:rowOff>1372</xdr:rowOff>
    </xdr:to>
    <xdr:sp macro="" textlink="">
      <xdr:nvSpPr>
        <xdr:cNvPr id="202" name="円/楕円 201"/>
        <xdr:cNvSpPr/>
      </xdr:nvSpPr>
      <xdr:spPr>
        <a:xfrm>
          <a:off x="2857500" y="134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163949</xdr:rowOff>
    </xdr:from>
    <xdr:ext cx="469744" cy="259045"/>
    <xdr:sp macro="" textlink="">
      <xdr:nvSpPr>
        <xdr:cNvPr id="203" name="テキスト ボックス 202"/>
        <xdr:cNvSpPr txBox="1"/>
      </xdr:nvSpPr>
      <xdr:spPr>
        <a:xfrm>
          <a:off x="2673427" y="1353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75234</xdr:rowOff>
    </xdr:from>
    <xdr:to>
      <xdr:col>3</xdr:col>
      <xdr:colOff>3175</xdr:colOff>
      <xdr:row>79</xdr:row>
      <xdr:rowOff>5384</xdr:rowOff>
    </xdr:to>
    <xdr:sp macro="" textlink="">
      <xdr:nvSpPr>
        <xdr:cNvPr id="204" name="円/楕円 203"/>
        <xdr:cNvSpPr/>
      </xdr:nvSpPr>
      <xdr:spPr>
        <a:xfrm>
          <a:off x="1968500" y="1344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167961</xdr:rowOff>
    </xdr:from>
    <xdr:ext cx="469744" cy="259045"/>
    <xdr:sp macro="" textlink="">
      <xdr:nvSpPr>
        <xdr:cNvPr id="205" name="テキスト ボックス 204"/>
        <xdr:cNvSpPr txBox="1"/>
      </xdr:nvSpPr>
      <xdr:spPr>
        <a:xfrm>
          <a:off x="1784427" y="13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101879</xdr:rowOff>
    </xdr:from>
    <xdr:to>
      <xdr:col>1</xdr:col>
      <xdr:colOff>485775</xdr:colOff>
      <xdr:row>79</xdr:row>
      <xdr:rowOff>32029</xdr:rowOff>
    </xdr:to>
    <xdr:sp macro="" textlink="">
      <xdr:nvSpPr>
        <xdr:cNvPr id="206" name="円/楕円 205"/>
        <xdr:cNvSpPr/>
      </xdr:nvSpPr>
      <xdr:spPr>
        <a:xfrm>
          <a:off x="1079500" y="1347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23156</xdr:rowOff>
    </xdr:from>
    <xdr:ext cx="469744" cy="259045"/>
    <xdr:sp macro="" textlink="">
      <xdr:nvSpPr>
        <xdr:cNvPr id="207" name="テキスト ボックス 206"/>
        <xdr:cNvSpPr txBox="1"/>
      </xdr:nvSpPr>
      <xdr:spPr>
        <a:xfrm>
          <a:off x="895427" y="1356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87503</xdr:rowOff>
    </xdr:from>
    <xdr:to>
      <xdr:col>6</xdr:col>
      <xdr:colOff>511175</xdr:colOff>
      <xdr:row>95</xdr:row>
      <xdr:rowOff>87694</xdr:rowOff>
    </xdr:to>
    <xdr:cxnSp macro="">
      <xdr:nvCxnSpPr>
        <xdr:cNvPr id="237" name="直線コネクタ 236"/>
        <xdr:cNvCxnSpPr/>
      </xdr:nvCxnSpPr>
      <xdr:spPr>
        <a:xfrm>
          <a:off x="3797300" y="16375253"/>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87503</xdr:rowOff>
    </xdr:from>
    <xdr:to>
      <xdr:col>5</xdr:col>
      <xdr:colOff>358775</xdr:colOff>
      <xdr:row>96</xdr:row>
      <xdr:rowOff>27152</xdr:rowOff>
    </xdr:to>
    <xdr:cxnSp macro="">
      <xdr:nvCxnSpPr>
        <xdr:cNvPr id="240" name="直線コネクタ 239"/>
        <xdr:cNvCxnSpPr/>
      </xdr:nvCxnSpPr>
      <xdr:spPr>
        <a:xfrm flipV="1">
          <a:off x="2908300" y="16375253"/>
          <a:ext cx="889000" cy="1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85331</xdr:rowOff>
    </xdr:from>
    <xdr:to>
      <xdr:col>5</xdr:col>
      <xdr:colOff>409575</xdr:colOff>
      <xdr:row>97</xdr:row>
      <xdr:rowOff>15481</xdr:rowOff>
    </xdr:to>
    <xdr:sp macro="" textlink="">
      <xdr:nvSpPr>
        <xdr:cNvPr id="241" name="フローチャート : 判断 240"/>
        <xdr:cNvSpPr/>
      </xdr:nvSpPr>
      <xdr:spPr>
        <a:xfrm>
          <a:off x="3746500" y="165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6608</xdr:rowOff>
    </xdr:from>
    <xdr:ext cx="534377" cy="259045"/>
    <xdr:sp macro="" textlink="">
      <xdr:nvSpPr>
        <xdr:cNvPr id="242" name="テキスト ボックス 241"/>
        <xdr:cNvSpPr txBox="1"/>
      </xdr:nvSpPr>
      <xdr:spPr>
        <a:xfrm>
          <a:off x="3530111" y="1663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27152</xdr:rowOff>
    </xdr:from>
    <xdr:to>
      <xdr:col>4</xdr:col>
      <xdr:colOff>155575</xdr:colOff>
      <xdr:row>96</xdr:row>
      <xdr:rowOff>35801</xdr:rowOff>
    </xdr:to>
    <xdr:cxnSp macro="">
      <xdr:nvCxnSpPr>
        <xdr:cNvPr id="243" name="直線コネクタ 242"/>
        <xdr:cNvCxnSpPr/>
      </xdr:nvCxnSpPr>
      <xdr:spPr>
        <a:xfrm flipV="1">
          <a:off x="2019300" y="16486352"/>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712</xdr:rowOff>
    </xdr:from>
    <xdr:to>
      <xdr:col>4</xdr:col>
      <xdr:colOff>206375</xdr:colOff>
      <xdr:row>97</xdr:row>
      <xdr:rowOff>102312</xdr:rowOff>
    </xdr:to>
    <xdr:sp macro="" textlink="">
      <xdr:nvSpPr>
        <xdr:cNvPr id="244" name="フローチャート : 判断 243"/>
        <xdr:cNvSpPr/>
      </xdr:nvSpPr>
      <xdr:spPr>
        <a:xfrm>
          <a:off x="2857500" y="166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93439</xdr:rowOff>
    </xdr:from>
    <xdr:ext cx="534377" cy="259045"/>
    <xdr:sp macro="" textlink="">
      <xdr:nvSpPr>
        <xdr:cNvPr id="245" name="テキスト ボックス 244"/>
        <xdr:cNvSpPr txBox="1"/>
      </xdr:nvSpPr>
      <xdr:spPr>
        <a:xfrm>
          <a:off x="2641111" y="1672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35801</xdr:rowOff>
    </xdr:from>
    <xdr:to>
      <xdr:col>2</xdr:col>
      <xdr:colOff>638175</xdr:colOff>
      <xdr:row>96</xdr:row>
      <xdr:rowOff>85764</xdr:rowOff>
    </xdr:to>
    <xdr:cxnSp macro="">
      <xdr:nvCxnSpPr>
        <xdr:cNvPr id="246" name="直線コネクタ 245"/>
        <xdr:cNvCxnSpPr/>
      </xdr:nvCxnSpPr>
      <xdr:spPr>
        <a:xfrm flipV="1">
          <a:off x="1130300" y="16495001"/>
          <a:ext cx="889000" cy="4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169838</xdr:rowOff>
    </xdr:from>
    <xdr:to>
      <xdr:col>3</xdr:col>
      <xdr:colOff>3175</xdr:colOff>
      <xdr:row>97</xdr:row>
      <xdr:rowOff>99988</xdr:rowOff>
    </xdr:to>
    <xdr:sp macro="" textlink="">
      <xdr:nvSpPr>
        <xdr:cNvPr id="247" name="フローチャート : 判断 246"/>
        <xdr:cNvSpPr/>
      </xdr:nvSpPr>
      <xdr:spPr>
        <a:xfrm>
          <a:off x="1968500" y="1662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91115</xdr:rowOff>
    </xdr:from>
    <xdr:ext cx="534377" cy="259045"/>
    <xdr:sp macro="" textlink="">
      <xdr:nvSpPr>
        <xdr:cNvPr id="248" name="テキスト ボックス 247"/>
        <xdr:cNvSpPr txBox="1"/>
      </xdr:nvSpPr>
      <xdr:spPr>
        <a:xfrm>
          <a:off x="1752111" y="1672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41872</xdr:rowOff>
    </xdr:from>
    <xdr:to>
      <xdr:col>1</xdr:col>
      <xdr:colOff>485775</xdr:colOff>
      <xdr:row>97</xdr:row>
      <xdr:rowOff>143472</xdr:rowOff>
    </xdr:to>
    <xdr:sp macro="" textlink="">
      <xdr:nvSpPr>
        <xdr:cNvPr id="249" name="フローチャート : 判断 248"/>
        <xdr:cNvSpPr/>
      </xdr:nvSpPr>
      <xdr:spPr>
        <a:xfrm>
          <a:off x="1079500" y="1667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134599</xdr:rowOff>
    </xdr:from>
    <xdr:ext cx="534377" cy="259045"/>
    <xdr:sp macro="" textlink="">
      <xdr:nvSpPr>
        <xdr:cNvPr id="250" name="テキスト ボックス 249"/>
        <xdr:cNvSpPr txBox="1"/>
      </xdr:nvSpPr>
      <xdr:spPr>
        <a:xfrm>
          <a:off x="863111" y="167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36894</xdr:rowOff>
    </xdr:from>
    <xdr:to>
      <xdr:col>6</xdr:col>
      <xdr:colOff>561975</xdr:colOff>
      <xdr:row>95</xdr:row>
      <xdr:rowOff>138494</xdr:rowOff>
    </xdr:to>
    <xdr:sp macro="" textlink="">
      <xdr:nvSpPr>
        <xdr:cNvPr id="256" name="円/楕円 255"/>
        <xdr:cNvSpPr/>
      </xdr:nvSpPr>
      <xdr:spPr>
        <a:xfrm>
          <a:off x="4584700" y="163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59771</xdr:rowOff>
    </xdr:from>
    <xdr:ext cx="534377" cy="259045"/>
    <xdr:sp macro="" textlink="">
      <xdr:nvSpPr>
        <xdr:cNvPr id="257" name="扶助費該当値テキスト"/>
        <xdr:cNvSpPr txBox="1"/>
      </xdr:nvSpPr>
      <xdr:spPr>
        <a:xfrm>
          <a:off x="4686300" y="161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80,595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36703</xdr:rowOff>
    </xdr:from>
    <xdr:to>
      <xdr:col>5</xdr:col>
      <xdr:colOff>409575</xdr:colOff>
      <xdr:row>95</xdr:row>
      <xdr:rowOff>138303</xdr:rowOff>
    </xdr:to>
    <xdr:sp macro="" textlink="">
      <xdr:nvSpPr>
        <xdr:cNvPr id="258" name="円/楕円 257"/>
        <xdr:cNvSpPr/>
      </xdr:nvSpPr>
      <xdr:spPr>
        <a:xfrm>
          <a:off x="3746500" y="1632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154830</xdr:rowOff>
    </xdr:from>
    <xdr:ext cx="534377" cy="259045"/>
    <xdr:sp macro="" textlink="">
      <xdr:nvSpPr>
        <xdr:cNvPr id="259" name="テキスト ボックス 258"/>
        <xdr:cNvSpPr txBox="1"/>
      </xdr:nvSpPr>
      <xdr:spPr>
        <a:xfrm>
          <a:off x="3530111" y="1609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80,610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147802</xdr:rowOff>
    </xdr:from>
    <xdr:to>
      <xdr:col>4</xdr:col>
      <xdr:colOff>206375</xdr:colOff>
      <xdr:row>96</xdr:row>
      <xdr:rowOff>77952</xdr:rowOff>
    </xdr:to>
    <xdr:sp macro="" textlink="">
      <xdr:nvSpPr>
        <xdr:cNvPr id="260" name="円/楕円 259"/>
        <xdr:cNvSpPr/>
      </xdr:nvSpPr>
      <xdr:spPr>
        <a:xfrm>
          <a:off x="2857500" y="164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94479</xdr:rowOff>
    </xdr:from>
    <xdr:ext cx="534377" cy="259045"/>
    <xdr:sp macro="" textlink="">
      <xdr:nvSpPr>
        <xdr:cNvPr id="261" name="テキスト ボックス 260"/>
        <xdr:cNvSpPr txBox="1"/>
      </xdr:nvSpPr>
      <xdr:spPr>
        <a:xfrm>
          <a:off x="2641111" y="1621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71,862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156451</xdr:rowOff>
    </xdr:from>
    <xdr:to>
      <xdr:col>3</xdr:col>
      <xdr:colOff>3175</xdr:colOff>
      <xdr:row>96</xdr:row>
      <xdr:rowOff>86601</xdr:rowOff>
    </xdr:to>
    <xdr:sp macro="" textlink="">
      <xdr:nvSpPr>
        <xdr:cNvPr id="262" name="円/楕円 261"/>
        <xdr:cNvSpPr/>
      </xdr:nvSpPr>
      <xdr:spPr>
        <a:xfrm>
          <a:off x="1968500" y="164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103128</xdr:rowOff>
    </xdr:from>
    <xdr:ext cx="534377" cy="259045"/>
    <xdr:sp macro="" textlink="">
      <xdr:nvSpPr>
        <xdr:cNvPr id="263" name="テキスト ボックス 262"/>
        <xdr:cNvSpPr txBox="1"/>
      </xdr:nvSpPr>
      <xdr:spPr>
        <a:xfrm>
          <a:off x="1752111" y="1621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71,181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34964</xdr:rowOff>
    </xdr:from>
    <xdr:to>
      <xdr:col>1</xdr:col>
      <xdr:colOff>485775</xdr:colOff>
      <xdr:row>96</xdr:row>
      <xdr:rowOff>136564</xdr:rowOff>
    </xdr:to>
    <xdr:sp macro="" textlink="">
      <xdr:nvSpPr>
        <xdr:cNvPr id="264" name="円/楕円 263"/>
        <xdr:cNvSpPr/>
      </xdr:nvSpPr>
      <xdr:spPr>
        <a:xfrm>
          <a:off x="1079500" y="164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153091</xdr:rowOff>
    </xdr:from>
    <xdr:ext cx="534377" cy="259045"/>
    <xdr:sp macro="" textlink="">
      <xdr:nvSpPr>
        <xdr:cNvPr id="265" name="テキスト ボックス 264"/>
        <xdr:cNvSpPr txBox="1"/>
      </xdr:nvSpPr>
      <xdr:spPr>
        <a:xfrm>
          <a:off x="863111" y="1626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84828</xdr:rowOff>
    </xdr:from>
    <xdr:to>
      <xdr:col>15</xdr:col>
      <xdr:colOff>180975</xdr:colOff>
      <xdr:row>38</xdr:row>
      <xdr:rowOff>94660</xdr:rowOff>
    </xdr:to>
    <xdr:cxnSp macro="">
      <xdr:nvCxnSpPr>
        <xdr:cNvPr id="294" name="直線コネクタ 293"/>
        <xdr:cNvCxnSpPr/>
      </xdr:nvCxnSpPr>
      <xdr:spPr>
        <a:xfrm flipV="1">
          <a:off x="9639300" y="6599928"/>
          <a:ext cx="838200" cy="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56410</xdr:rowOff>
    </xdr:from>
    <xdr:to>
      <xdr:col>14</xdr:col>
      <xdr:colOff>28575</xdr:colOff>
      <xdr:row>38</xdr:row>
      <xdr:rowOff>94660</xdr:rowOff>
    </xdr:to>
    <xdr:cxnSp macro="">
      <xdr:nvCxnSpPr>
        <xdr:cNvPr id="297" name="直線コネクタ 296"/>
        <xdr:cNvCxnSpPr/>
      </xdr:nvCxnSpPr>
      <xdr:spPr>
        <a:xfrm>
          <a:off x="8750300" y="6571510"/>
          <a:ext cx="889000" cy="3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97012</xdr:rowOff>
    </xdr:from>
    <xdr:to>
      <xdr:col>14</xdr:col>
      <xdr:colOff>79375</xdr:colOff>
      <xdr:row>38</xdr:row>
      <xdr:rowOff>27161</xdr:rowOff>
    </xdr:to>
    <xdr:sp macro="" textlink="">
      <xdr:nvSpPr>
        <xdr:cNvPr id="298" name="フローチャート : 判断 297"/>
        <xdr:cNvSpPr/>
      </xdr:nvSpPr>
      <xdr:spPr>
        <a:xfrm>
          <a:off x="9588500" y="6440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43689</xdr:rowOff>
    </xdr:from>
    <xdr:ext cx="599010" cy="259045"/>
    <xdr:sp macro="" textlink="">
      <xdr:nvSpPr>
        <xdr:cNvPr id="299" name="テキスト ボックス 298"/>
        <xdr:cNvSpPr txBox="1"/>
      </xdr:nvSpPr>
      <xdr:spPr>
        <a:xfrm>
          <a:off x="9339794" y="621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56410</xdr:rowOff>
    </xdr:from>
    <xdr:to>
      <xdr:col>12</xdr:col>
      <xdr:colOff>511175</xdr:colOff>
      <xdr:row>38</xdr:row>
      <xdr:rowOff>82438</xdr:rowOff>
    </xdr:to>
    <xdr:cxnSp macro="">
      <xdr:nvCxnSpPr>
        <xdr:cNvPr id="300" name="直線コネクタ 299"/>
        <xdr:cNvCxnSpPr/>
      </xdr:nvCxnSpPr>
      <xdr:spPr>
        <a:xfrm flipV="1">
          <a:off x="7861300" y="6571510"/>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121230</xdr:rowOff>
    </xdr:from>
    <xdr:to>
      <xdr:col>12</xdr:col>
      <xdr:colOff>561975</xdr:colOff>
      <xdr:row>38</xdr:row>
      <xdr:rowOff>51380</xdr:rowOff>
    </xdr:to>
    <xdr:sp macro="" textlink="">
      <xdr:nvSpPr>
        <xdr:cNvPr id="301" name="フローチャート : 判断 300"/>
        <xdr:cNvSpPr/>
      </xdr:nvSpPr>
      <xdr:spPr>
        <a:xfrm>
          <a:off x="8699500" y="64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67907</xdr:rowOff>
    </xdr:from>
    <xdr:ext cx="599010" cy="259045"/>
    <xdr:sp macro="" textlink="">
      <xdr:nvSpPr>
        <xdr:cNvPr id="302" name="テキスト ボックス 301"/>
        <xdr:cNvSpPr txBox="1"/>
      </xdr:nvSpPr>
      <xdr:spPr>
        <a:xfrm>
          <a:off x="8450794" y="624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82438</xdr:rowOff>
    </xdr:from>
    <xdr:to>
      <xdr:col>11</xdr:col>
      <xdr:colOff>307975</xdr:colOff>
      <xdr:row>38</xdr:row>
      <xdr:rowOff>100350</xdr:rowOff>
    </xdr:to>
    <xdr:cxnSp macro="">
      <xdr:nvCxnSpPr>
        <xdr:cNvPr id="303" name="直線コネクタ 302"/>
        <xdr:cNvCxnSpPr/>
      </xdr:nvCxnSpPr>
      <xdr:spPr>
        <a:xfrm flipV="1">
          <a:off x="6972300" y="6597538"/>
          <a:ext cx="889000" cy="1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134201</xdr:rowOff>
    </xdr:from>
    <xdr:to>
      <xdr:col>11</xdr:col>
      <xdr:colOff>358775</xdr:colOff>
      <xdr:row>38</xdr:row>
      <xdr:rowOff>64351</xdr:rowOff>
    </xdr:to>
    <xdr:sp macro="" textlink="">
      <xdr:nvSpPr>
        <xdr:cNvPr id="304" name="フローチャート : 判断 303"/>
        <xdr:cNvSpPr/>
      </xdr:nvSpPr>
      <xdr:spPr>
        <a:xfrm>
          <a:off x="7810500" y="647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80878</xdr:rowOff>
    </xdr:from>
    <xdr:ext cx="599010" cy="259045"/>
    <xdr:sp macro="" textlink="">
      <xdr:nvSpPr>
        <xdr:cNvPr id="305" name="テキスト ボックス 304"/>
        <xdr:cNvSpPr txBox="1"/>
      </xdr:nvSpPr>
      <xdr:spPr>
        <a:xfrm>
          <a:off x="7561794" y="625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136007</xdr:rowOff>
    </xdr:from>
    <xdr:to>
      <xdr:col>10</xdr:col>
      <xdr:colOff>155575</xdr:colOff>
      <xdr:row>38</xdr:row>
      <xdr:rowOff>66157</xdr:rowOff>
    </xdr:to>
    <xdr:sp macro="" textlink="">
      <xdr:nvSpPr>
        <xdr:cNvPr id="306" name="フローチャート : 判断 305"/>
        <xdr:cNvSpPr/>
      </xdr:nvSpPr>
      <xdr:spPr>
        <a:xfrm>
          <a:off x="6921500" y="647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82684</xdr:rowOff>
    </xdr:from>
    <xdr:ext cx="599010" cy="259045"/>
    <xdr:sp macro="" textlink="">
      <xdr:nvSpPr>
        <xdr:cNvPr id="307" name="テキスト ボックス 306"/>
        <xdr:cNvSpPr txBox="1"/>
      </xdr:nvSpPr>
      <xdr:spPr>
        <a:xfrm>
          <a:off x="6672794" y="625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34028</xdr:rowOff>
    </xdr:from>
    <xdr:to>
      <xdr:col>15</xdr:col>
      <xdr:colOff>231775</xdr:colOff>
      <xdr:row>38</xdr:row>
      <xdr:rowOff>135628</xdr:rowOff>
    </xdr:to>
    <xdr:sp macro="" textlink="">
      <xdr:nvSpPr>
        <xdr:cNvPr id="313" name="円/楕円 312"/>
        <xdr:cNvSpPr/>
      </xdr:nvSpPr>
      <xdr:spPr>
        <a:xfrm>
          <a:off x="10426700" y="654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120406</xdr:rowOff>
    </xdr:from>
    <xdr:ext cx="534377" cy="259045"/>
    <xdr:sp macro="" textlink="">
      <xdr:nvSpPr>
        <xdr:cNvPr id="314" name="補助費等該当値テキスト"/>
        <xdr:cNvSpPr txBox="1"/>
      </xdr:nvSpPr>
      <xdr:spPr>
        <a:xfrm>
          <a:off x="10528300" y="646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68,804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43860</xdr:rowOff>
    </xdr:from>
    <xdr:to>
      <xdr:col>14</xdr:col>
      <xdr:colOff>79375</xdr:colOff>
      <xdr:row>38</xdr:row>
      <xdr:rowOff>145460</xdr:rowOff>
    </xdr:to>
    <xdr:sp macro="" textlink="">
      <xdr:nvSpPr>
        <xdr:cNvPr id="315" name="円/楕円 314"/>
        <xdr:cNvSpPr/>
      </xdr:nvSpPr>
      <xdr:spPr>
        <a:xfrm>
          <a:off x="9588500" y="65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136587</xdr:rowOff>
    </xdr:from>
    <xdr:ext cx="534377" cy="259045"/>
    <xdr:sp macro="" textlink="">
      <xdr:nvSpPr>
        <xdr:cNvPr id="316" name="テキスト ボックス 315"/>
        <xdr:cNvSpPr txBox="1"/>
      </xdr:nvSpPr>
      <xdr:spPr>
        <a:xfrm>
          <a:off x="9372111" y="665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63,643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5610</xdr:rowOff>
    </xdr:from>
    <xdr:to>
      <xdr:col>12</xdr:col>
      <xdr:colOff>561975</xdr:colOff>
      <xdr:row>38</xdr:row>
      <xdr:rowOff>107210</xdr:rowOff>
    </xdr:to>
    <xdr:sp macro="" textlink="">
      <xdr:nvSpPr>
        <xdr:cNvPr id="317" name="円/楕円 316"/>
        <xdr:cNvSpPr/>
      </xdr:nvSpPr>
      <xdr:spPr>
        <a:xfrm>
          <a:off x="8699500" y="652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98337</xdr:rowOff>
    </xdr:from>
    <xdr:ext cx="534377" cy="259045"/>
    <xdr:sp macro="" textlink="">
      <xdr:nvSpPr>
        <xdr:cNvPr id="318" name="テキスト ボックス 317"/>
        <xdr:cNvSpPr txBox="1"/>
      </xdr:nvSpPr>
      <xdr:spPr>
        <a:xfrm>
          <a:off x="8483111" y="661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83,722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31638</xdr:rowOff>
    </xdr:from>
    <xdr:to>
      <xdr:col>11</xdr:col>
      <xdr:colOff>358775</xdr:colOff>
      <xdr:row>38</xdr:row>
      <xdr:rowOff>133238</xdr:rowOff>
    </xdr:to>
    <xdr:sp macro="" textlink="">
      <xdr:nvSpPr>
        <xdr:cNvPr id="319" name="円/楕円 318"/>
        <xdr:cNvSpPr/>
      </xdr:nvSpPr>
      <xdr:spPr>
        <a:xfrm>
          <a:off x="7810500" y="65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124365</xdr:rowOff>
    </xdr:from>
    <xdr:ext cx="534377" cy="259045"/>
    <xdr:sp macro="" textlink="">
      <xdr:nvSpPr>
        <xdr:cNvPr id="320" name="テキスト ボックス 319"/>
        <xdr:cNvSpPr txBox="1"/>
      </xdr:nvSpPr>
      <xdr:spPr>
        <a:xfrm>
          <a:off x="7594111" y="66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70,059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49550</xdr:rowOff>
    </xdr:from>
    <xdr:to>
      <xdr:col>10</xdr:col>
      <xdr:colOff>155575</xdr:colOff>
      <xdr:row>38</xdr:row>
      <xdr:rowOff>151150</xdr:rowOff>
    </xdr:to>
    <xdr:sp macro="" textlink="">
      <xdr:nvSpPr>
        <xdr:cNvPr id="321" name="円/楕円 320"/>
        <xdr:cNvSpPr/>
      </xdr:nvSpPr>
      <xdr:spPr>
        <a:xfrm>
          <a:off x="6921500" y="656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142277</xdr:rowOff>
    </xdr:from>
    <xdr:ext cx="534377" cy="259045"/>
    <xdr:sp macro="" textlink="">
      <xdr:nvSpPr>
        <xdr:cNvPr id="322" name="テキスト ボックス 321"/>
        <xdr:cNvSpPr txBox="1"/>
      </xdr:nvSpPr>
      <xdr:spPr>
        <a:xfrm>
          <a:off x="6705111" y="66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120654</xdr:rowOff>
    </xdr:from>
    <xdr:to>
      <xdr:col>15</xdr:col>
      <xdr:colOff>180975</xdr:colOff>
      <xdr:row>58</xdr:row>
      <xdr:rowOff>146455</xdr:rowOff>
    </xdr:to>
    <xdr:cxnSp macro="">
      <xdr:nvCxnSpPr>
        <xdr:cNvPr id="351" name="直線コネクタ 350"/>
        <xdr:cNvCxnSpPr/>
      </xdr:nvCxnSpPr>
      <xdr:spPr>
        <a:xfrm flipV="1">
          <a:off x="9639300" y="10064754"/>
          <a:ext cx="838200" cy="2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146455</xdr:rowOff>
    </xdr:from>
    <xdr:to>
      <xdr:col>14</xdr:col>
      <xdr:colOff>28575</xdr:colOff>
      <xdr:row>58</xdr:row>
      <xdr:rowOff>164233</xdr:rowOff>
    </xdr:to>
    <xdr:cxnSp macro="">
      <xdr:nvCxnSpPr>
        <xdr:cNvPr id="354" name="直線コネクタ 353"/>
        <xdr:cNvCxnSpPr/>
      </xdr:nvCxnSpPr>
      <xdr:spPr>
        <a:xfrm flipV="1">
          <a:off x="8750300" y="10090555"/>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31235</xdr:rowOff>
    </xdr:from>
    <xdr:to>
      <xdr:col>14</xdr:col>
      <xdr:colOff>79375</xdr:colOff>
      <xdr:row>58</xdr:row>
      <xdr:rowOff>132835</xdr:rowOff>
    </xdr:to>
    <xdr:sp macro="" textlink="">
      <xdr:nvSpPr>
        <xdr:cNvPr id="355" name="フローチャート : 判断 354"/>
        <xdr:cNvSpPr/>
      </xdr:nvSpPr>
      <xdr:spPr>
        <a:xfrm>
          <a:off x="9588500" y="9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149362</xdr:rowOff>
    </xdr:from>
    <xdr:ext cx="599010" cy="259045"/>
    <xdr:sp macro="" textlink="">
      <xdr:nvSpPr>
        <xdr:cNvPr id="356" name="テキスト ボックス 355"/>
        <xdr:cNvSpPr txBox="1"/>
      </xdr:nvSpPr>
      <xdr:spPr>
        <a:xfrm>
          <a:off x="9339794" y="975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129658</xdr:rowOff>
    </xdr:from>
    <xdr:to>
      <xdr:col>12</xdr:col>
      <xdr:colOff>511175</xdr:colOff>
      <xdr:row>58</xdr:row>
      <xdr:rowOff>164233</xdr:rowOff>
    </xdr:to>
    <xdr:cxnSp macro="">
      <xdr:nvCxnSpPr>
        <xdr:cNvPr id="357" name="直線コネクタ 356"/>
        <xdr:cNvCxnSpPr/>
      </xdr:nvCxnSpPr>
      <xdr:spPr>
        <a:xfrm>
          <a:off x="7861300" y="10073758"/>
          <a:ext cx="889000" cy="3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32065</xdr:rowOff>
    </xdr:from>
    <xdr:to>
      <xdr:col>12</xdr:col>
      <xdr:colOff>561975</xdr:colOff>
      <xdr:row>58</xdr:row>
      <xdr:rowOff>133665</xdr:rowOff>
    </xdr:to>
    <xdr:sp macro="" textlink="">
      <xdr:nvSpPr>
        <xdr:cNvPr id="358" name="フローチャート : 判断 357"/>
        <xdr:cNvSpPr/>
      </xdr:nvSpPr>
      <xdr:spPr>
        <a:xfrm>
          <a:off x="8699500" y="997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150192</xdr:rowOff>
    </xdr:from>
    <xdr:ext cx="599010" cy="259045"/>
    <xdr:sp macro="" textlink="">
      <xdr:nvSpPr>
        <xdr:cNvPr id="359" name="テキスト ボックス 358"/>
        <xdr:cNvSpPr txBox="1"/>
      </xdr:nvSpPr>
      <xdr:spPr>
        <a:xfrm>
          <a:off x="8450794" y="975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129658</xdr:rowOff>
    </xdr:from>
    <xdr:to>
      <xdr:col>11</xdr:col>
      <xdr:colOff>307975</xdr:colOff>
      <xdr:row>58</xdr:row>
      <xdr:rowOff>144811</xdr:rowOff>
    </xdr:to>
    <xdr:cxnSp macro="">
      <xdr:nvCxnSpPr>
        <xdr:cNvPr id="360" name="直線コネクタ 359"/>
        <xdr:cNvCxnSpPr/>
      </xdr:nvCxnSpPr>
      <xdr:spPr>
        <a:xfrm flipV="1">
          <a:off x="6972300" y="10073758"/>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53360</xdr:rowOff>
    </xdr:from>
    <xdr:to>
      <xdr:col>11</xdr:col>
      <xdr:colOff>358775</xdr:colOff>
      <xdr:row>58</xdr:row>
      <xdr:rowOff>154960</xdr:rowOff>
    </xdr:to>
    <xdr:sp macro="" textlink="">
      <xdr:nvSpPr>
        <xdr:cNvPr id="361" name="フローチャート : 判断 360"/>
        <xdr:cNvSpPr/>
      </xdr:nvSpPr>
      <xdr:spPr>
        <a:xfrm>
          <a:off x="7810500" y="99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37</xdr:rowOff>
    </xdr:from>
    <xdr:ext cx="599010" cy="259045"/>
    <xdr:sp macro="" textlink="">
      <xdr:nvSpPr>
        <xdr:cNvPr id="362" name="テキスト ボックス 361"/>
        <xdr:cNvSpPr txBox="1"/>
      </xdr:nvSpPr>
      <xdr:spPr>
        <a:xfrm>
          <a:off x="7561794" y="977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53742</xdr:rowOff>
    </xdr:from>
    <xdr:to>
      <xdr:col>10</xdr:col>
      <xdr:colOff>155575</xdr:colOff>
      <xdr:row>58</xdr:row>
      <xdr:rowOff>155342</xdr:rowOff>
    </xdr:to>
    <xdr:sp macro="" textlink="">
      <xdr:nvSpPr>
        <xdr:cNvPr id="363" name="フローチャート : 判断 362"/>
        <xdr:cNvSpPr/>
      </xdr:nvSpPr>
      <xdr:spPr>
        <a:xfrm>
          <a:off x="6921500" y="99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419</xdr:rowOff>
    </xdr:from>
    <xdr:ext cx="599010" cy="259045"/>
    <xdr:sp macro="" textlink="">
      <xdr:nvSpPr>
        <xdr:cNvPr id="364" name="テキスト ボックス 363"/>
        <xdr:cNvSpPr txBox="1"/>
      </xdr:nvSpPr>
      <xdr:spPr>
        <a:xfrm>
          <a:off x="6672794" y="977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69854</xdr:rowOff>
    </xdr:from>
    <xdr:to>
      <xdr:col>15</xdr:col>
      <xdr:colOff>231775</xdr:colOff>
      <xdr:row>59</xdr:row>
      <xdr:rowOff>4</xdr:rowOff>
    </xdr:to>
    <xdr:sp macro="" textlink="">
      <xdr:nvSpPr>
        <xdr:cNvPr id="370" name="円/楕円 369"/>
        <xdr:cNvSpPr/>
      </xdr:nvSpPr>
      <xdr:spPr>
        <a:xfrm>
          <a:off x="10426700" y="1001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156231</xdr:rowOff>
    </xdr:from>
    <xdr:ext cx="599010" cy="259045"/>
    <xdr:sp macro="" textlink="">
      <xdr:nvSpPr>
        <xdr:cNvPr id="371" name="普通建設事業費該当値テキスト"/>
        <xdr:cNvSpPr txBox="1"/>
      </xdr:nvSpPr>
      <xdr:spPr>
        <a:xfrm>
          <a:off x="10528300" y="992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124,995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95655</xdr:rowOff>
    </xdr:from>
    <xdr:to>
      <xdr:col>14</xdr:col>
      <xdr:colOff>79375</xdr:colOff>
      <xdr:row>59</xdr:row>
      <xdr:rowOff>25805</xdr:rowOff>
    </xdr:to>
    <xdr:sp macro="" textlink="">
      <xdr:nvSpPr>
        <xdr:cNvPr id="372" name="円/楕円 371"/>
        <xdr:cNvSpPr/>
      </xdr:nvSpPr>
      <xdr:spPr>
        <a:xfrm>
          <a:off x="9588500" y="100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16932</xdr:rowOff>
    </xdr:from>
    <xdr:ext cx="534377" cy="259045"/>
    <xdr:sp macro="" textlink="">
      <xdr:nvSpPr>
        <xdr:cNvPr id="373" name="テキスト ボックス 372"/>
        <xdr:cNvSpPr txBox="1"/>
      </xdr:nvSpPr>
      <xdr:spPr>
        <a:xfrm>
          <a:off x="9372111" y="1013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91,135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113433</xdr:rowOff>
    </xdr:from>
    <xdr:to>
      <xdr:col>12</xdr:col>
      <xdr:colOff>561975</xdr:colOff>
      <xdr:row>59</xdr:row>
      <xdr:rowOff>43583</xdr:rowOff>
    </xdr:to>
    <xdr:sp macro="" textlink="">
      <xdr:nvSpPr>
        <xdr:cNvPr id="374" name="円/楕円 373"/>
        <xdr:cNvSpPr/>
      </xdr:nvSpPr>
      <xdr:spPr>
        <a:xfrm>
          <a:off x="8699500" y="1005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34710</xdr:rowOff>
    </xdr:from>
    <xdr:ext cx="534377" cy="259045"/>
    <xdr:sp macro="" textlink="">
      <xdr:nvSpPr>
        <xdr:cNvPr id="375" name="テキスト ボックス 374"/>
        <xdr:cNvSpPr txBox="1"/>
      </xdr:nvSpPr>
      <xdr:spPr>
        <a:xfrm>
          <a:off x="8483111" y="101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67,804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78858</xdr:rowOff>
    </xdr:from>
    <xdr:to>
      <xdr:col>11</xdr:col>
      <xdr:colOff>358775</xdr:colOff>
      <xdr:row>59</xdr:row>
      <xdr:rowOff>9008</xdr:rowOff>
    </xdr:to>
    <xdr:sp macro="" textlink="">
      <xdr:nvSpPr>
        <xdr:cNvPr id="376" name="円/楕円 375"/>
        <xdr:cNvSpPr/>
      </xdr:nvSpPr>
      <xdr:spPr>
        <a:xfrm>
          <a:off x="7810500" y="1002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135</xdr:rowOff>
    </xdr:from>
    <xdr:ext cx="599010" cy="259045"/>
    <xdr:sp macro="" textlink="">
      <xdr:nvSpPr>
        <xdr:cNvPr id="377" name="テキスト ボックス 376"/>
        <xdr:cNvSpPr txBox="1"/>
      </xdr:nvSpPr>
      <xdr:spPr>
        <a:xfrm>
          <a:off x="7561794" y="1011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113,178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94011</xdr:rowOff>
    </xdr:from>
    <xdr:to>
      <xdr:col>10</xdr:col>
      <xdr:colOff>155575</xdr:colOff>
      <xdr:row>59</xdr:row>
      <xdr:rowOff>24161</xdr:rowOff>
    </xdr:to>
    <xdr:sp macro="" textlink="">
      <xdr:nvSpPr>
        <xdr:cNvPr id="378" name="円/楕円 377"/>
        <xdr:cNvSpPr/>
      </xdr:nvSpPr>
      <xdr:spPr>
        <a:xfrm>
          <a:off x="6921500" y="1003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15288</xdr:rowOff>
    </xdr:from>
    <xdr:ext cx="534377" cy="259045"/>
    <xdr:sp macro="" textlink="">
      <xdr:nvSpPr>
        <xdr:cNvPr id="379" name="テキスト ボックス 378"/>
        <xdr:cNvSpPr txBox="1"/>
      </xdr:nvSpPr>
      <xdr:spPr>
        <a:xfrm>
          <a:off x="6705111" y="1013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7962</xdr:rowOff>
    </xdr:from>
    <xdr:to>
      <xdr:col>15</xdr:col>
      <xdr:colOff>180975</xdr:colOff>
      <xdr:row>79</xdr:row>
      <xdr:rowOff>13413</xdr:rowOff>
    </xdr:to>
    <xdr:cxnSp macro="">
      <xdr:nvCxnSpPr>
        <xdr:cNvPr id="408" name="直線コネクタ 407"/>
        <xdr:cNvCxnSpPr/>
      </xdr:nvCxnSpPr>
      <xdr:spPr>
        <a:xfrm>
          <a:off x="9639300" y="13552512"/>
          <a:ext cx="838200" cy="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71555</xdr:rowOff>
    </xdr:from>
    <xdr:to>
      <xdr:col>14</xdr:col>
      <xdr:colOff>79375</xdr:colOff>
      <xdr:row>79</xdr:row>
      <xdr:rowOff>1705</xdr:rowOff>
    </xdr:to>
    <xdr:sp macro="" textlink="">
      <xdr:nvSpPr>
        <xdr:cNvPr id="411" name="フローチャート : 判断 410"/>
        <xdr:cNvSpPr/>
      </xdr:nvSpPr>
      <xdr:spPr>
        <a:xfrm>
          <a:off x="9588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18232</xdr:rowOff>
    </xdr:from>
    <xdr:ext cx="534377" cy="259045"/>
    <xdr:sp macro="" textlink="">
      <xdr:nvSpPr>
        <xdr:cNvPr id="412" name="テキスト ボックス 411"/>
        <xdr:cNvSpPr txBox="1"/>
      </xdr:nvSpPr>
      <xdr:spPr>
        <a:xfrm>
          <a:off x="9372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134063</xdr:rowOff>
    </xdr:from>
    <xdr:to>
      <xdr:col>15</xdr:col>
      <xdr:colOff>231775</xdr:colOff>
      <xdr:row>79</xdr:row>
      <xdr:rowOff>64213</xdr:rowOff>
    </xdr:to>
    <xdr:sp macro="" textlink="">
      <xdr:nvSpPr>
        <xdr:cNvPr id="418" name="円/楕円 417"/>
        <xdr:cNvSpPr/>
      </xdr:nvSpPr>
      <xdr:spPr>
        <a:xfrm>
          <a:off x="10426700" y="1350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48990</xdr:rowOff>
    </xdr:from>
    <xdr:ext cx="534377" cy="259045"/>
    <xdr:sp macro="" textlink="">
      <xdr:nvSpPr>
        <xdr:cNvPr id="419" name="普通建設事業費 （ うち新規整備　）該当値テキスト"/>
        <xdr:cNvSpPr txBox="1"/>
      </xdr:nvSpPr>
      <xdr:spPr>
        <a:xfrm>
          <a:off x="10528300" y="134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24,438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128612</xdr:rowOff>
    </xdr:from>
    <xdr:to>
      <xdr:col>14</xdr:col>
      <xdr:colOff>79375</xdr:colOff>
      <xdr:row>79</xdr:row>
      <xdr:rowOff>58762</xdr:rowOff>
    </xdr:to>
    <xdr:sp macro="" textlink="">
      <xdr:nvSpPr>
        <xdr:cNvPr id="420" name="円/楕円 419"/>
        <xdr:cNvSpPr/>
      </xdr:nvSpPr>
      <xdr:spPr>
        <a:xfrm>
          <a:off x="9588500" y="1350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49889</xdr:rowOff>
    </xdr:from>
    <xdr:ext cx="534377" cy="259045"/>
    <xdr:sp macro="" textlink="">
      <xdr:nvSpPr>
        <xdr:cNvPr id="421" name="テキスト ボックス 420"/>
        <xdr:cNvSpPr txBox="1"/>
      </xdr:nvSpPr>
      <xdr:spPr>
        <a:xfrm>
          <a:off x="9372111" y="13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66520</xdr:rowOff>
    </xdr:from>
    <xdr:to>
      <xdr:col>15</xdr:col>
      <xdr:colOff>180975</xdr:colOff>
      <xdr:row>98</xdr:row>
      <xdr:rowOff>89877</xdr:rowOff>
    </xdr:to>
    <xdr:cxnSp macro="">
      <xdr:nvCxnSpPr>
        <xdr:cNvPr id="448" name="直線コネクタ 447"/>
        <xdr:cNvCxnSpPr/>
      </xdr:nvCxnSpPr>
      <xdr:spPr>
        <a:xfrm flipV="1">
          <a:off x="9639300" y="16868620"/>
          <a:ext cx="838200" cy="2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20665</xdr:rowOff>
    </xdr:from>
    <xdr:to>
      <xdr:col>14</xdr:col>
      <xdr:colOff>79375</xdr:colOff>
      <xdr:row>98</xdr:row>
      <xdr:rowOff>122265</xdr:rowOff>
    </xdr:to>
    <xdr:sp macro="" textlink="">
      <xdr:nvSpPr>
        <xdr:cNvPr id="451" name="フローチャート : 判断 450"/>
        <xdr:cNvSpPr/>
      </xdr:nvSpPr>
      <xdr:spPr>
        <a:xfrm>
          <a:off x="9588500" y="1682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138792</xdr:rowOff>
    </xdr:from>
    <xdr:ext cx="534377" cy="259045"/>
    <xdr:sp macro="" textlink="">
      <xdr:nvSpPr>
        <xdr:cNvPr id="452" name="テキスト ボックス 451"/>
        <xdr:cNvSpPr txBox="1"/>
      </xdr:nvSpPr>
      <xdr:spPr>
        <a:xfrm>
          <a:off x="9372111" y="1659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15720</xdr:rowOff>
    </xdr:from>
    <xdr:to>
      <xdr:col>15</xdr:col>
      <xdr:colOff>231775</xdr:colOff>
      <xdr:row>98</xdr:row>
      <xdr:rowOff>117320</xdr:rowOff>
    </xdr:to>
    <xdr:sp macro="" textlink="">
      <xdr:nvSpPr>
        <xdr:cNvPr id="458" name="円/楕円 457"/>
        <xdr:cNvSpPr/>
      </xdr:nvSpPr>
      <xdr:spPr>
        <a:xfrm>
          <a:off x="10426700" y="168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122043</xdr:rowOff>
    </xdr:from>
    <xdr:ext cx="534377" cy="259045"/>
    <xdr:sp macro="" textlink="">
      <xdr:nvSpPr>
        <xdr:cNvPr id="459" name="普通建設事業費 （ うち更新整備　）該当値テキスト"/>
        <xdr:cNvSpPr txBox="1"/>
      </xdr:nvSpPr>
      <xdr:spPr>
        <a:xfrm>
          <a:off x="10528300" y="167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80,031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39077</xdr:rowOff>
    </xdr:from>
    <xdr:to>
      <xdr:col>14</xdr:col>
      <xdr:colOff>79375</xdr:colOff>
      <xdr:row>98</xdr:row>
      <xdr:rowOff>140677</xdr:rowOff>
    </xdr:to>
    <xdr:sp macro="" textlink="">
      <xdr:nvSpPr>
        <xdr:cNvPr id="460" name="円/楕円 459"/>
        <xdr:cNvSpPr/>
      </xdr:nvSpPr>
      <xdr:spPr>
        <a:xfrm>
          <a:off x="9588500" y="1684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131804</xdr:rowOff>
    </xdr:from>
    <xdr:ext cx="534377" cy="259045"/>
    <xdr:sp macro="" textlink="">
      <xdr:nvSpPr>
        <xdr:cNvPr id="461" name="テキスト ボックス 460"/>
        <xdr:cNvSpPr txBox="1"/>
      </xdr:nvSpPr>
      <xdr:spPr>
        <a:xfrm>
          <a:off x="9372111" y="1693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123136</xdr:rowOff>
    </xdr:from>
    <xdr:to>
      <xdr:col>23</xdr:col>
      <xdr:colOff>517525</xdr:colOff>
      <xdr:row>38</xdr:row>
      <xdr:rowOff>137615</xdr:rowOff>
    </xdr:to>
    <xdr:cxnSp macro="">
      <xdr:nvCxnSpPr>
        <xdr:cNvPr id="488" name="直線コネクタ 487"/>
        <xdr:cNvCxnSpPr/>
      </xdr:nvCxnSpPr>
      <xdr:spPr>
        <a:xfrm flipV="1">
          <a:off x="15481300" y="6638236"/>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136401</xdr:rowOff>
    </xdr:from>
    <xdr:to>
      <xdr:col>22</xdr:col>
      <xdr:colOff>365125</xdr:colOff>
      <xdr:row>38</xdr:row>
      <xdr:rowOff>137615</xdr:rowOff>
    </xdr:to>
    <xdr:cxnSp macro="">
      <xdr:nvCxnSpPr>
        <xdr:cNvPr id="491" name="直線コネクタ 490"/>
        <xdr:cNvCxnSpPr/>
      </xdr:nvCxnSpPr>
      <xdr:spPr>
        <a:xfrm>
          <a:off x="14592300" y="6651501"/>
          <a:ext cx="889000" cy="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74105</xdr:rowOff>
    </xdr:from>
    <xdr:to>
      <xdr:col>22</xdr:col>
      <xdr:colOff>415925</xdr:colOff>
      <xdr:row>39</xdr:row>
      <xdr:rowOff>4255</xdr:rowOff>
    </xdr:to>
    <xdr:sp macro="" textlink="">
      <xdr:nvSpPr>
        <xdr:cNvPr id="492" name="フローチャート : 判断 491"/>
        <xdr:cNvSpPr/>
      </xdr:nvSpPr>
      <xdr:spPr>
        <a:xfrm>
          <a:off x="15430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20782</xdr:rowOff>
    </xdr:from>
    <xdr:ext cx="469744" cy="259045"/>
    <xdr:sp macro="" textlink="">
      <xdr:nvSpPr>
        <xdr:cNvPr id="493" name="テキスト ボックス 492"/>
        <xdr:cNvSpPr txBox="1"/>
      </xdr:nvSpPr>
      <xdr:spPr>
        <a:xfrm>
          <a:off x="15246427"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133893</xdr:rowOff>
    </xdr:from>
    <xdr:to>
      <xdr:col>21</xdr:col>
      <xdr:colOff>161925</xdr:colOff>
      <xdr:row>38</xdr:row>
      <xdr:rowOff>136401</xdr:rowOff>
    </xdr:to>
    <xdr:cxnSp macro="">
      <xdr:nvCxnSpPr>
        <xdr:cNvPr id="494" name="直線コネクタ 493"/>
        <xdr:cNvCxnSpPr/>
      </xdr:nvCxnSpPr>
      <xdr:spPr>
        <a:xfrm>
          <a:off x="13703300" y="6648993"/>
          <a:ext cx="88900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71785</xdr:rowOff>
    </xdr:from>
    <xdr:to>
      <xdr:col>21</xdr:col>
      <xdr:colOff>212725</xdr:colOff>
      <xdr:row>39</xdr:row>
      <xdr:rowOff>1935</xdr:rowOff>
    </xdr:to>
    <xdr:sp macro="" textlink="">
      <xdr:nvSpPr>
        <xdr:cNvPr id="495" name="フローチャート : 判断 494"/>
        <xdr:cNvSpPr/>
      </xdr:nvSpPr>
      <xdr:spPr>
        <a:xfrm>
          <a:off x="14541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18462</xdr:rowOff>
    </xdr:from>
    <xdr:ext cx="469744" cy="259045"/>
    <xdr:sp macro="" textlink="">
      <xdr:nvSpPr>
        <xdr:cNvPr id="496" name="テキスト ボックス 495"/>
        <xdr:cNvSpPr txBox="1"/>
      </xdr:nvSpPr>
      <xdr:spPr>
        <a:xfrm>
          <a:off x="14357427"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117349</xdr:rowOff>
    </xdr:from>
    <xdr:to>
      <xdr:col>19</xdr:col>
      <xdr:colOff>644525</xdr:colOff>
      <xdr:row>38</xdr:row>
      <xdr:rowOff>133893</xdr:rowOff>
    </xdr:to>
    <xdr:cxnSp macro="">
      <xdr:nvCxnSpPr>
        <xdr:cNvPr id="497" name="直線コネクタ 496"/>
        <xdr:cNvCxnSpPr/>
      </xdr:nvCxnSpPr>
      <xdr:spPr>
        <a:xfrm>
          <a:off x="12814300" y="6632449"/>
          <a:ext cx="889000" cy="1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63210</xdr:rowOff>
    </xdr:from>
    <xdr:to>
      <xdr:col>20</xdr:col>
      <xdr:colOff>9525</xdr:colOff>
      <xdr:row>38</xdr:row>
      <xdr:rowOff>164810</xdr:rowOff>
    </xdr:to>
    <xdr:sp macro="" textlink="">
      <xdr:nvSpPr>
        <xdr:cNvPr id="498" name="フローチャート : 判断 497"/>
        <xdr:cNvSpPr/>
      </xdr:nvSpPr>
      <xdr:spPr>
        <a:xfrm>
          <a:off x="13652500" y="657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9887</xdr:rowOff>
    </xdr:from>
    <xdr:ext cx="534377" cy="259045"/>
    <xdr:sp macro="" textlink="">
      <xdr:nvSpPr>
        <xdr:cNvPr id="499" name="テキスト ボックス 498"/>
        <xdr:cNvSpPr txBox="1"/>
      </xdr:nvSpPr>
      <xdr:spPr>
        <a:xfrm>
          <a:off x="13436111" y="635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68566</xdr:rowOff>
    </xdr:from>
    <xdr:to>
      <xdr:col>18</xdr:col>
      <xdr:colOff>492125</xdr:colOff>
      <xdr:row>38</xdr:row>
      <xdr:rowOff>170166</xdr:rowOff>
    </xdr:to>
    <xdr:sp macro="" textlink="">
      <xdr:nvSpPr>
        <xdr:cNvPr id="500" name="フローチャート : 判断 499"/>
        <xdr:cNvSpPr/>
      </xdr:nvSpPr>
      <xdr:spPr>
        <a:xfrm>
          <a:off x="12763500" y="658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161293</xdr:rowOff>
    </xdr:from>
    <xdr:ext cx="469744" cy="259045"/>
    <xdr:sp macro="" textlink="">
      <xdr:nvSpPr>
        <xdr:cNvPr id="501" name="テキスト ボックス 500"/>
        <xdr:cNvSpPr txBox="1"/>
      </xdr:nvSpPr>
      <xdr:spPr>
        <a:xfrm>
          <a:off x="12579427" y="667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72336</xdr:rowOff>
    </xdr:from>
    <xdr:to>
      <xdr:col>23</xdr:col>
      <xdr:colOff>568325</xdr:colOff>
      <xdr:row>39</xdr:row>
      <xdr:rowOff>2486</xdr:rowOff>
    </xdr:to>
    <xdr:sp macro="" textlink="">
      <xdr:nvSpPr>
        <xdr:cNvPr id="507" name="円/楕円 506"/>
        <xdr:cNvSpPr/>
      </xdr:nvSpPr>
      <xdr:spPr>
        <a:xfrm>
          <a:off x="16268700" y="65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469744" cy="259045"/>
    <xdr:sp macro="" textlink="">
      <xdr:nvSpPr>
        <xdr:cNvPr id="508" name="災害復旧事業費該当値テキスト"/>
        <xdr:cNvSpPr txBox="1"/>
      </xdr:nvSpPr>
      <xdr:spPr>
        <a:xfrm>
          <a:off x="16370300" y="654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86815</xdr:rowOff>
    </xdr:from>
    <xdr:to>
      <xdr:col>22</xdr:col>
      <xdr:colOff>415925</xdr:colOff>
      <xdr:row>39</xdr:row>
      <xdr:rowOff>16965</xdr:rowOff>
    </xdr:to>
    <xdr:sp macro="" textlink="">
      <xdr:nvSpPr>
        <xdr:cNvPr id="509" name="円/楕円 508"/>
        <xdr:cNvSpPr/>
      </xdr:nvSpPr>
      <xdr:spPr>
        <a:xfrm>
          <a:off x="15430500" y="660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8092</xdr:rowOff>
    </xdr:from>
    <xdr:ext cx="378565" cy="259045"/>
    <xdr:sp macro="" textlink="">
      <xdr:nvSpPr>
        <xdr:cNvPr id="510" name="テキスト ボックス 509"/>
        <xdr:cNvSpPr txBox="1"/>
      </xdr:nvSpPr>
      <xdr:spPr>
        <a:xfrm>
          <a:off x="15292017" y="6694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85601</xdr:rowOff>
    </xdr:from>
    <xdr:to>
      <xdr:col>21</xdr:col>
      <xdr:colOff>212725</xdr:colOff>
      <xdr:row>39</xdr:row>
      <xdr:rowOff>15751</xdr:rowOff>
    </xdr:to>
    <xdr:sp macro="" textlink="">
      <xdr:nvSpPr>
        <xdr:cNvPr id="511" name="円/楕円 510"/>
        <xdr:cNvSpPr/>
      </xdr:nvSpPr>
      <xdr:spPr>
        <a:xfrm>
          <a:off x="14541500" y="66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6878</xdr:rowOff>
    </xdr:from>
    <xdr:ext cx="469744" cy="259045"/>
    <xdr:sp macro="" textlink="">
      <xdr:nvSpPr>
        <xdr:cNvPr id="512" name="テキスト ボックス 511"/>
        <xdr:cNvSpPr txBox="1"/>
      </xdr:nvSpPr>
      <xdr:spPr>
        <a:xfrm>
          <a:off x="14357427" y="669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83093</xdr:rowOff>
    </xdr:from>
    <xdr:to>
      <xdr:col>20</xdr:col>
      <xdr:colOff>9525</xdr:colOff>
      <xdr:row>39</xdr:row>
      <xdr:rowOff>13243</xdr:rowOff>
    </xdr:to>
    <xdr:sp macro="" textlink="">
      <xdr:nvSpPr>
        <xdr:cNvPr id="513" name="円/楕円 512"/>
        <xdr:cNvSpPr/>
      </xdr:nvSpPr>
      <xdr:spPr>
        <a:xfrm>
          <a:off x="13652500" y="659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4370</xdr:rowOff>
    </xdr:from>
    <xdr:ext cx="469744" cy="259045"/>
    <xdr:sp macro="" textlink="">
      <xdr:nvSpPr>
        <xdr:cNvPr id="514" name="テキスト ボックス 513"/>
        <xdr:cNvSpPr txBox="1"/>
      </xdr:nvSpPr>
      <xdr:spPr>
        <a:xfrm>
          <a:off x="13468427" y="669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66549</xdr:rowOff>
    </xdr:from>
    <xdr:to>
      <xdr:col>18</xdr:col>
      <xdr:colOff>492125</xdr:colOff>
      <xdr:row>38</xdr:row>
      <xdr:rowOff>168149</xdr:rowOff>
    </xdr:to>
    <xdr:sp macro="" textlink="">
      <xdr:nvSpPr>
        <xdr:cNvPr id="515" name="円/楕円 514"/>
        <xdr:cNvSpPr/>
      </xdr:nvSpPr>
      <xdr:spPr>
        <a:xfrm>
          <a:off x="12763500" y="65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13227</xdr:rowOff>
    </xdr:from>
    <xdr:ext cx="469744" cy="259045"/>
    <xdr:sp macro="" textlink="">
      <xdr:nvSpPr>
        <xdr:cNvPr id="516" name="テキスト ボックス 515"/>
        <xdr:cNvSpPr txBox="1"/>
      </xdr:nvSpPr>
      <xdr:spPr>
        <a:xfrm>
          <a:off x="12579427" y="6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83185</xdr:rowOff>
    </xdr:from>
    <xdr:to>
      <xdr:col>22</xdr:col>
      <xdr:colOff>415925</xdr:colOff>
      <xdr:row>59</xdr:row>
      <xdr:rowOff>13335</xdr:rowOff>
    </xdr:to>
    <xdr:sp macro="" textlink="">
      <xdr:nvSpPr>
        <xdr:cNvPr id="547" name="フローチャート : 判断 546"/>
        <xdr:cNvSpPr/>
      </xdr:nvSpPr>
      <xdr:spPr>
        <a:xfrm>
          <a:off x="15430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29862</xdr:rowOff>
    </xdr:from>
    <xdr:ext cx="313932" cy="259045"/>
    <xdr:sp macro="" textlink="">
      <xdr:nvSpPr>
        <xdr:cNvPr id="548" name="テキスト ボックス 547"/>
        <xdr:cNvSpPr txBox="1"/>
      </xdr:nvSpPr>
      <xdr:spPr>
        <a:xfrm>
          <a:off x="15324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74955</xdr:rowOff>
    </xdr:from>
    <xdr:to>
      <xdr:col>21</xdr:col>
      <xdr:colOff>212725</xdr:colOff>
      <xdr:row>59</xdr:row>
      <xdr:rowOff>5105</xdr:rowOff>
    </xdr:to>
    <xdr:sp macro="" textlink="">
      <xdr:nvSpPr>
        <xdr:cNvPr id="550" name="フローチャート : 判断 549"/>
        <xdr:cNvSpPr/>
      </xdr:nvSpPr>
      <xdr:spPr>
        <a:xfrm>
          <a:off x="14541500" y="100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21632</xdr:rowOff>
    </xdr:from>
    <xdr:ext cx="313932" cy="259045"/>
    <xdr:sp macro="" textlink="">
      <xdr:nvSpPr>
        <xdr:cNvPr id="551" name="テキスト ボックス 550"/>
        <xdr:cNvSpPr txBox="1"/>
      </xdr:nvSpPr>
      <xdr:spPr>
        <a:xfrm>
          <a:off x="14435333" y="9794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78384</xdr:rowOff>
    </xdr:from>
    <xdr:to>
      <xdr:col>20</xdr:col>
      <xdr:colOff>9525</xdr:colOff>
      <xdr:row>59</xdr:row>
      <xdr:rowOff>8534</xdr:rowOff>
    </xdr:to>
    <xdr:sp macro="" textlink="">
      <xdr:nvSpPr>
        <xdr:cNvPr id="553" name="フローチャート : 判断 552"/>
        <xdr:cNvSpPr/>
      </xdr:nvSpPr>
      <xdr:spPr>
        <a:xfrm>
          <a:off x="13652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25061</xdr:rowOff>
    </xdr:from>
    <xdr:ext cx="313932" cy="259045"/>
    <xdr:sp macro="" textlink="">
      <xdr:nvSpPr>
        <xdr:cNvPr id="554" name="テキスト ボックス 553"/>
        <xdr:cNvSpPr txBox="1"/>
      </xdr:nvSpPr>
      <xdr:spPr>
        <a:xfrm>
          <a:off x="13546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53924</xdr:rowOff>
    </xdr:from>
    <xdr:to>
      <xdr:col>18</xdr:col>
      <xdr:colOff>492125</xdr:colOff>
      <xdr:row>58</xdr:row>
      <xdr:rowOff>155524</xdr:rowOff>
    </xdr:to>
    <xdr:sp macro="" textlink="">
      <xdr:nvSpPr>
        <xdr:cNvPr id="555" name="フローチャート : 判断 554"/>
        <xdr:cNvSpPr/>
      </xdr:nvSpPr>
      <xdr:spPr>
        <a:xfrm>
          <a:off x="12763500" y="99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601</xdr:rowOff>
    </xdr:from>
    <xdr:ext cx="378565" cy="259045"/>
    <xdr:sp macro="" textlink="">
      <xdr:nvSpPr>
        <xdr:cNvPr id="556" name="テキスト ボックス 555"/>
        <xdr:cNvSpPr txBox="1"/>
      </xdr:nvSpPr>
      <xdr:spPr>
        <a:xfrm>
          <a:off x="12625017" y="9773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102006</xdr:rowOff>
    </xdr:from>
    <xdr:to>
      <xdr:col>23</xdr:col>
      <xdr:colOff>517525</xdr:colOff>
      <xdr:row>78</xdr:row>
      <xdr:rowOff>110457</xdr:rowOff>
    </xdr:to>
    <xdr:cxnSp macro="">
      <xdr:nvCxnSpPr>
        <xdr:cNvPr id="600" name="直線コネクタ 599"/>
        <xdr:cNvCxnSpPr/>
      </xdr:nvCxnSpPr>
      <xdr:spPr>
        <a:xfrm>
          <a:off x="15481300" y="13475106"/>
          <a:ext cx="838200" cy="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101750</xdr:rowOff>
    </xdr:from>
    <xdr:to>
      <xdr:col>22</xdr:col>
      <xdr:colOff>365125</xdr:colOff>
      <xdr:row>78</xdr:row>
      <xdr:rowOff>102006</xdr:rowOff>
    </xdr:to>
    <xdr:cxnSp macro="">
      <xdr:nvCxnSpPr>
        <xdr:cNvPr id="603" name="直線コネクタ 602"/>
        <xdr:cNvCxnSpPr/>
      </xdr:nvCxnSpPr>
      <xdr:spPr>
        <a:xfrm>
          <a:off x="14592300" y="13474850"/>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126701</xdr:rowOff>
    </xdr:from>
    <xdr:to>
      <xdr:col>22</xdr:col>
      <xdr:colOff>415925</xdr:colOff>
      <xdr:row>78</xdr:row>
      <xdr:rowOff>56851</xdr:rowOff>
    </xdr:to>
    <xdr:sp macro="" textlink="">
      <xdr:nvSpPr>
        <xdr:cNvPr id="604" name="フローチャート : 判断 603"/>
        <xdr:cNvSpPr/>
      </xdr:nvSpPr>
      <xdr:spPr>
        <a:xfrm>
          <a:off x="15430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73378</xdr:rowOff>
    </xdr:from>
    <xdr:ext cx="599010" cy="259045"/>
    <xdr:sp macro="" textlink="">
      <xdr:nvSpPr>
        <xdr:cNvPr id="605" name="テキスト ボックス 604"/>
        <xdr:cNvSpPr txBox="1"/>
      </xdr:nvSpPr>
      <xdr:spPr>
        <a:xfrm>
          <a:off x="15181794" y="1310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101181</xdr:rowOff>
    </xdr:from>
    <xdr:to>
      <xdr:col>21</xdr:col>
      <xdr:colOff>161925</xdr:colOff>
      <xdr:row>78</xdr:row>
      <xdr:rowOff>101750</xdr:rowOff>
    </xdr:to>
    <xdr:cxnSp macro="">
      <xdr:nvCxnSpPr>
        <xdr:cNvPr id="606" name="直線コネクタ 605"/>
        <xdr:cNvCxnSpPr/>
      </xdr:nvCxnSpPr>
      <xdr:spPr>
        <a:xfrm>
          <a:off x="13703300" y="13474281"/>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128656</xdr:rowOff>
    </xdr:from>
    <xdr:to>
      <xdr:col>21</xdr:col>
      <xdr:colOff>212725</xdr:colOff>
      <xdr:row>78</xdr:row>
      <xdr:rowOff>58806</xdr:rowOff>
    </xdr:to>
    <xdr:sp macro="" textlink="">
      <xdr:nvSpPr>
        <xdr:cNvPr id="607" name="フローチャート : 判断 606"/>
        <xdr:cNvSpPr/>
      </xdr:nvSpPr>
      <xdr:spPr>
        <a:xfrm>
          <a:off x="14541500" y="133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75333</xdr:rowOff>
    </xdr:from>
    <xdr:ext cx="599010" cy="259045"/>
    <xdr:sp macro="" textlink="">
      <xdr:nvSpPr>
        <xdr:cNvPr id="608" name="テキスト ボックス 607"/>
        <xdr:cNvSpPr txBox="1"/>
      </xdr:nvSpPr>
      <xdr:spPr>
        <a:xfrm>
          <a:off x="14292794" y="1310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99194</xdr:rowOff>
    </xdr:from>
    <xdr:to>
      <xdr:col>19</xdr:col>
      <xdr:colOff>644525</xdr:colOff>
      <xdr:row>78</xdr:row>
      <xdr:rowOff>101181</xdr:rowOff>
    </xdr:to>
    <xdr:cxnSp macro="">
      <xdr:nvCxnSpPr>
        <xdr:cNvPr id="609" name="直線コネクタ 608"/>
        <xdr:cNvCxnSpPr/>
      </xdr:nvCxnSpPr>
      <xdr:spPr>
        <a:xfrm>
          <a:off x="12814300" y="13472294"/>
          <a:ext cx="889000" cy="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124521</xdr:rowOff>
    </xdr:from>
    <xdr:to>
      <xdr:col>20</xdr:col>
      <xdr:colOff>9525</xdr:colOff>
      <xdr:row>78</xdr:row>
      <xdr:rowOff>54671</xdr:rowOff>
    </xdr:to>
    <xdr:sp macro="" textlink="">
      <xdr:nvSpPr>
        <xdr:cNvPr id="610" name="フローチャート : 判断 609"/>
        <xdr:cNvSpPr/>
      </xdr:nvSpPr>
      <xdr:spPr>
        <a:xfrm>
          <a:off x="13652500" y="1332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71198</xdr:rowOff>
    </xdr:from>
    <xdr:ext cx="599010" cy="259045"/>
    <xdr:sp macro="" textlink="">
      <xdr:nvSpPr>
        <xdr:cNvPr id="611" name="テキスト ボックス 610"/>
        <xdr:cNvSpPr txBox="1"/>
      </xdr:nvSpPr>
      <xdr:spPr>
        <a:xfrm>
          <a:off x="13403794" y="1310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113454</xdr:rowOff>
    </xdr:from>
    <xdr:to>
      <xdr:col>18</xdr:col>
      <xdr:colOff>492125</xdr:colOff>
      <xdr:row>78</xdr:row>
      <xdr:rowOff>43604</xdr:rowOff>
    </xdr:to>
    <xdr:sp macro="" textlink="">
      <xdr:nvSpPr>
        <xdr:cNvPr id="612" name="フローチャート : 判断 611"/>
        <xdr:cNvSpPr/>
      </xdr:nvSpPr>
      <xdr:spPr>
        <a:xfrm>
          <a:off x="12763500" y="1331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60131</xdr:rowOff>
    </xdr:from>
    <xdr:ext cx="599010" cy="259045"/>
    <xdr:sp macro="" textlink="">
      <xdr:nvSpPr>
        <xdr:cNvPr id="613" name="テキスト ボックス 612"/>
        <xdr:cNvSpPr txBox="1"/>
      </xdr:nvSpPr>
      <xdr:spPr>
        <a:xfrm>
          <a:off x="12514794" y="1309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59657</xdr:rowOff>
    </xdr:from>
    <xdr:to>
      <xdr:col>23</xdr:col>
      <xdr:colOff>568325</xdr:colOff>
      <xdr:row>78</xdr:row>
      <xdr:rowOff>161257</xdr:rowOff>
    </xdr:to>
    <xdr:sp macro="" textlink="">
      <xdr:nvSpPr>
        <xdr:cNvPr id="619" name="円/楕円 618"/>
        <xdr:cNvSpPr/>
      </xdr:nvSpPr>
      <xdr:spPr>
        <a:xfrm>
          <a:off x="16268700" y="134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146034</xdr:rowOff>
    </xdr:from>
    <xdr:ext cx="534377" cy="259045"/>
    <xdr:sp macro="" textlink="">
      <xdr:nvSpPr>
        <xdr:cNvPr id="620" name="公債費該当値テキスト"/>
        <xdr:cNvSpPr txBox="1"/>
      </xdr:nvSpPr>
      <xdr:spPr>
        <a:xfrm>
          <a:off x="16370300" y="1334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55,351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51206</xdr:rowOff>
    </xdr:from>
    <xdr:to>
      <xdr:col>22</xdr:col>
      <xdr:colOff>415925</xdr:colOff>
      <xdr:row>78</xdr:row>
      <xdr:rowOff>152806</xdr:rowOff>
    </xdr:to>
    <xdr:sp macro="" textlink="">
      <xdr:nvSpPr>
        <xdr:cNvPr id="621" name="円/楕円 620"/>
        <xdr:cNvSpPr/>
      </xdr:nvSpPr>
      <xdr:spPr>
        <a:xfrm>
          <a:off x="15430500" y="1342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143933</xdr:rowOff>
    </xdr:from>
    <xdr:ext cx="534377" cy="259045"/>
    <xdr:sp macro="" textlink="">
      <xdr:nvSpPr>
        <xdr:cNvPr id="622" name="テキスト ボックス 621"/>
        <xdr:cNvSpPr txBox="1"/>
      </xdr:nvSpPr>
      <xdr:spPr>
        <a:xfrm>
          <a:off x="15214111" y="1351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59,787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50950</xdr:rowOff>
    </xdr:from>
    <xdr:to>
      <xdr:col>21</xdr:col>
      <xdr:colOff>212725</xdr:colOff>
      <xdr:row>78</xdr:row>
      <xdr:rowOff>152550</xdr:rowOff>
    </xdr:to>
    <xdr:sp macro="" textlink="">
      <xdr:nvSpPr>
        <xdr:cNvPr id="623" name="円/楕円 622"/>
        <xdr:cNvSpPr/>
      </xdr:nvSpPr>
      <xdr:spPr>
        <a:xfrm>
          <a:off x="14541500" y="1342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143677</xdr:rowOff>
    </xdr:from>
    <xdr:ext cx="534377" cy="259045"/>
    <xdr:sp macro="" textlink="">
      <xdr:nvSpPr>
        <xdr:cNvPr id="624" name="テキスト ボックス 623"/>
        <xdr:cNvSpPr txBox="1"/>
      </xdr:nvSpPr>
      <xdr:spPr>
        <a:xfrm>
          <a:off x="14325111" y="1351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59,921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50381</xdr:rowOff>
    </xdr:from>
    <xdr:to>
      <xdr:col>20</xdr:col>
      <xdr:colOff>9525</xdr:colOff>
      <xdr:row>78</xdr:row>
      <xdr:rowOff>151981</xdr:rowOff>
    </xdr:to>
    <xdr:sp macro="" textlink="">
      <xdr:nvSpPr>
        <xdr:cNvPr id="625" name="円/楕円 624"/>
        <xdr:cNvSpPr/>
      </xdr:nvSpPr>
      <xdr:spPr>
        <a:xfrm>
          <a:off x="13652500" y="1342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143108</xdr:rowOff>
    </xdr:from>
    <xdr:ext cx="534377" cy="259045"/>
    <xdr:sp macro="" textlink="">
      <xdr:nvSpPr>
        <xdr:cNvPr id="626" name="テキスト ボックス 625"/>
        <xdr:cNvSpPr txBox="1"/>
      </xdr:nvSpPr>
      <xdr:spPr>
        <a:xfrm>
          <a:off x="13436111" y="1351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48394</xdr:rowOff>
    </xdr:from>
    <xdr:to>
      <xdr:col>18</xdr:col>
      <xdr:colOff>492125</xdr:colOff>
      <xdr:row>78</xdr:row>
      <xdr:rowOff>149994</xdr:rowOff>
    </xdr:to>
    <xdr:sp macro="" textlink="">
      <xdr:nvSpPr>
        <xdr:cNvPr id="627" name="円/楕円 626"/>
        <xdr:cNvSpPr/>
      </xdr:nvSpPr>
      <xdr:spPr>
        <a:xfrm>
          <a:off x="12763500" y="134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141121</xdr:rowOff>
    </xdr:from>
    <xdr:ext cx="534377" cy="259045"/>
    <xdr:sp macro="" textlink="">
      <xdr:nvSpPr>
        <xdr:cNvPr id="628" name="テキスト ボックス 627"/>
        <xdr:cNvSpPr txBox="1"/>
      </xdr:nvSpPr>
      <xdr:spPr>
        <a:xfrm>
          <a:off x="12547111" y="135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146354</xdr:rowOff>
    </xdr:from>
    <xdr:to>
      <xdr:col>23</xdr:col>
      <xdr:colOff>517525</xdr:colOff>
      <xdr:row>99</xdr:row>
      <xdr:rowOff>28566</xdr:rowOff>
    </xdr:to>
    <xdr:cxnSp macro="">
      <xdr:nvCxnSpPr>
        <xdr:cNvPr id="657" name="直線コネクタ 656"/>
        <xdr:cNvCxnSpPr/>
      </xdr:nvCxnSpPr>
      <xdr:spPr>
        <a:xfrm flipV="1">
          <a:off x="15481300" y="16948454"/>
          <a:ext cx="838200" cy="5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1350</xdr:rowOff>
    </xdr:from>
    <xdr:to>
      <xdr:col>22</xdr:col>
      <xdr:colOff>365125</xdr:colOff>
      <xdr:row>99</xdr:row>
      <xdr:rowOff>28566</xdr:rowOff>
    </xdr:to>
    <xdr:cxnSp macro="">
      <xdr:nvCxnSpPr>
        <xdr:cNvPr id="660" name="直線コネクタ 659"/>
        <xdr:cNvCxnSpPr/>
      </xdr:nvCxnSpPr>
      <xdr:spPr>
        <a:xfrm>
          <a:off x="14592300" y="16974900"/>
          <a:ext cx="889000" cy="2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115522</xdr:rowOff>
    </xdr:from>
    <xdr:to>
      <xdr:col>22</xdr:col>
      <xdr:colOff>415925</xdr:colOff>
      <xdr:row>99</xdr:row>
      <xdr:rowOff>45672</xdr:rowOff>
    </xdr:to>
    <xdr:sp macro="" textlink="">
      <xdr:nvSpPr>
        <xdr:cNvPr id="661" name="フローチャート : 判断 660"/>
        <xdr:cNvSpPr/>
      </xdr:nvSpPr>
      <xdr:spPr>
        <a:xfrm>
          <a:off x="15430500" y="1691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62199</xdr:rowOff>
    </xdr:from>
    <xdr:ext cx="534377" cy="259045"/>
    <xdr:sp macro="" textlink="">
      <xdr:nvSpPr>
        <xdr:cNvPr id="662" name="テキスト ボックス 661"/>
        <xdr:cNvSpPr txBox="1"/>
      </xdr:nvSpPr>
      <xdr:spPr>
        <a:xfrm>
          <a:off x="15214111" y="1669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1350</xdr:rowOff>
    </xdr:from>
    <xdr:to>
      <xdr:col>21</xdr:col>
      <xdr:colOff>161925</xdr:colOff>
      <xdr:row>99</xdr:row>
      <xdr:rowOff>16452</xdr:rowOff>
    </xdr:to>
    <xdr:cxnSp macro="">
      <xdr:nvCxnSpPr>
        <xdr:cNvPr id="663" name="直線コネクタ 662"/>
        <xdr:cNvCxnSpPr/>
      </xdr:nvCxnSpPr>
      <xdr:spPr>
        <a:xfrm flipV="1">
          <a:off x="13703300" y="16974900"/>
          <a:ext cx="889000" cy="1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94804</xdr:rowOff>
    </xdr:from>
    <xdr:to>
      <xdr:col>21</xdr:col>
      <xdr:colOff>212725</xdr:colOff>
      <xdr:row>99</xdr:row>
      <xdr:rowOff>24954</xdr:rowOff>
    </xdr:to>
    <xdr:sp macro="" textlink="">
      <xdr:nvSpPr>
        <xdr:cNvPr id="664" name="フローチャート : 判断 663"/>
        <xdr:cNvSpPr/>
      </xdr:nvSpPr>
      <xdr:spPr>
        <a:xfrm>
          <a:off x="14541500" y="168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41481</xdr:rowOff>
    </xdr:from>
    <xdr:ext cx="534377" cy="259045"/>
    <xdr:sp macro="" textlink="">
      <xdr:nvSpPr>
        <xdr:cNvPr id="665" name="テキスト ボックス 664"/>
        <xdr:cNvSpPr txBox="1"/>
      </xdr:nvSpPr>
      <xdr:spPr>
        <a:xfrm>
          <a:off x="14325111" y="166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168242</xdr:rowOff>
    </xdr:from>
    <xdr:to>
      <xdr:col>19</xdr:col>
      <xdr:colOff>644525</xdr:colOff>
      <xdr:row>99</xdr:row>
      <xdr:rowOff>16452</xdr:rowOff>
    </xdr:to>
    <xdr:cxnSp macro="">
      <xdr:nvCxnSpPr>
        <xdr:cNvPr id="666" name="直線コネクタ 665"/>
        <xdr:cNvCxnSpPr/>
      </xdr:nvCxnSpPr>
      <xdr:spPr>
        <a:xfrm>
          <a:off x="12814300" y="16970342"/>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102718</xdr:rowOff>
    </xdr:from>
    <xdr:to>
      <xdr:col>20</xdr:col>
      <xdr:colOff>9525</xdr:colOff>
      <xdr:row>99</xdr:row>
      <xdr:rowOff>32868</xdr:rowOff>
    </xdr:to>
    <xdr:sp macro="" textlink="">
      <xdr:nvSpPr>
        <xdr:cNvPr id="667" name="フローチャート : 判断 666"/>
        <xdr:cNvSpPr/>
      </xdr:nvSpPr>
      <xdr:spPr>
        <a:xfrm>
          <a:off x="13652500" y="1690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49395</xdr:rowOff>
    </xdr:from>
    <xdr:ext cx="534377" cy="259045"/>
    <xdr:sp macro="" textlink="">
      <xdr:nvSpPr>
        <xdr:cNvPr id="668" name="テキスト ボックス 667"/>
        <xdr:cNvSpPr txBox="1"/>
      </xdr:nvSpPr>
      <xdr:spPr>
        <a:xfrm>
          <a:off x="13436111" y="1668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104088</xdr:rowOff>
    </xdr:from>
    <xdr:to>
      <xdr:col>18</xdr:col>
      <xdr:colOff>492125</xdr:colOff>
      <xdr:row>99</xdr:row>
      <xdr:rowOff>34238</xdr:rowOff>
    </xdr:to>
    <xdr:sp macro="" textlink="">
      <xdr:nvSpPr>
        <xdr:cNvPr id="669" name="フローチャート : 判断 668"/>
        <xdr:cNvSpPr/>
      </xdr:nvSpPr>
      <xdr:spPr>
        <a:xfrm>
          <a:off x="12763500" y="1690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50765</xdr:rowOff>
    </xdr:from>
    <xdr:ext cx="534377" cy="259045"/>
    <xdr:sp macro="" textlink="">
      <xdr:nvSpPr>
        <xdr:cNvPr id="670" name="テキスト ボックス 669"/>
        <xdr:cNvSpPr txBox="1"/>
      </xdr:nvSpPr>
      <xdr:spPr>
        <a:xfrm>
          <a:off x="12547111" y="1668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95554</xdr:rowOff>
    </xdr:from>
    <xdr:to>
      <xdr:col>23</xdr:col>
      <xdr:colOff>568325</xdr:colOff>
      <xdr:row>99</xdr:row>
      <xdr:rowOff>25704</xdr:rowOff>
    </xdr:to>
    <xdr:sp macro="" textlink="">
      <xdr:nvSpPr>
        <xdr:cNvPr id="676" name="円/楕円 675"/>
        <xdr:cNvSpPr/>
      </xdr:nvSpPr>
      <xdr:spPr>
        <a:xfrm>
          <a:off x="16268700" y="1689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149216</xdr:rowOff>
    </xdr:from>
    <xdr:to>
      <xdr:col>22</xdr:col>
      <xdr:colOff>415925</xdr:colOff>
      <xdr:row>99</xdr:row>
      <xdr:rowOff>79366</xdr:rowOff>
    </xdr:to>
    <xdr:sp macro="" textlink="">
      <xdr:nvSpPr>
        <xdr:cNvPr id="678" name="円/楕円 677"/>
        <xdr:cNvSpPr/>
      </xdr:nvSpPr>
      <xdr:spPr>
        <a:xfrm>
          <a:off x="15430500" y="169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70493</xdr:rowOff>
    </xdr:from>
    <xdr:ext cx="534377" cy="259045"/>
    <xdr:sp macro="" textlink="">
      <xdr:nvSpPr>
        <xdr:cNvPr id="679" name="テキスト ボックス 678"/>
        <xdr:cNvSpPr txBox="1"/>
      </xdr:nvSpPr>
      <xdr:spPr>
        <a:xfrm>
          <a:off x="15214111" y="1704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122000</xdr:rowOff>
    </xdr:from>
    <xdr:to>
      <xdr:col>21</xdr:col>
      <xdr:colOff>212725</xdr:colOff>
      <xdr:row>99</xdr:row>
      <xdr:rowOff>52150</xdr:rowOff>
    </xdr:to>
    <xdr:sp macro="" textlink="">
      <xdr:nvSpPr>
        <xdr:cNvPr id="680" name="円/楕円 679"/>
        <xdr:cNvSpPr/>
      </xdr:nvSpPr>
      <xdr:spPr>
        <a:xfrm>
          <a:off x="14541500" y="169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43277</xdr:rowOff>
    </xdr:from>
    <xdr:ext cx="534377" cy="259045"/>
    <xdr:sp macro="" textlink="">
      <xdr:nvSpPr>
        <xdr:cNvPr id="681" name="テキスト ボックス 680"/>
        <xdr:cNvSpPr txBox="1"/>
      </xdr:nvSpPr>
      <xdr:spPr>
        <a:xfrm>
          <a:off x="14325111" y="1701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137102</xdr:rowOff>
    </xdr:from>
    <xdr:to>
      <xdr:col>20</xdr:col>
      <xdr:colOff>9525</xdr:colOff>
      <xdr:row>99</xdr:row>
      <xdr:rowOff>67252</xdr:rowOff>
    </xdr:to>
    <xdr:sp macro="" textlink="">
      <xdr:nvSpPr>
        <xdr:cNvPr id="682" name="円/楕円 681"/>
        <xdr:cNvSpPr/>
      </xdr:nvSpPr>
      <xdr:spPr>
        <a:xfrm>
          <a:off x="13652500" y="1693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58379</xdr:rowOff>
    </xdr:from>
    <xdr:ext cx="534377" cy="259045"/>
    <xdr:sp macro="" textlink="">
      <xdr:nvSpPr>
        <xdr:cNvPr id="683" name="テキスト ボックス 682"/>
        <xdr:cNvSpPr txBox="1"/>
      </xdr:nvSpPr>
      <xdr:spPr>
        <a:xfrm>
          <a:off x="13436111" y="1703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117442</xdr:rowOff>
    </xdr:from>
    <xdr:to>
      <xdr:col>18</xdr:col>
      <xdr:colOff>492125</xdr:colOff>
      <xdr:row>99</xdr:row>
      <xdr:rowOff>47592</xdr:rowOff>
    </xdr:to>
    <xdr:sp macro="" textlink="">
      <xdr:nvSpPr>
        <xdr:cNvPr id="684" name="円/楕円 683"/>
        <xdr:cNvSpPr/>
      </xdr:nvSpPr>
      <xdr:spPr>
        <a:xfrm>
          <a:off x="12763500" y="1691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38719</xdr:rowOff>
    </xdr:from>
    <xdr:ext cx="534377" cy="259045"/>
    <xdr:sp macro="" textlink="">
      <xdr:nvSpPr>
        <xdr:cNvPr id="685" name="テキスト ボックス 684"/>
        <xdr:cNvSpPr txBox="1"/>
      </xdr:nvSpPr>
      <xdr:spPr>
        <a:xfrm>
          <a:off x="12547111" y="1701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167043</xdr:rowOff>
    </xdr:from>
    <xdr:to>
      <xdr:col>31</xdr:col>
      <xdr:colOff>85725</xdr:colOff>
      <xdr:row>38</xdr:row>
      <xdr:rowOff>97193</xdr:rowOff>
    </xdr:to>
    <xdr:sp macro="" textlink="">
      <xdr:nvSpPr>
        <xdr:cNvPr id="718" name="フローチャート : 判断 717"/>
        <xdr:cNvSpPr/>
      </xdr:nvSpPr>
      <xdr:spPr>
        <a:xfrm>
          <a:off x="21272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113720</xdr:rowOff>
    </xdr:from>
    <xdr:ext cx="469744" cy="259045"/>
    <xdr:sp macro="" textlink="">
      <xdr:nvSpPr>
        <xdr:cNvPr id="719" name="テキスト ボックス 718"/>
        <xdr:cNvSpPr txBox="1"/>
      </xdr:nvSpPr>
      <xdr:spPr>
        <a:xfrm>
          <a:off x="21088427"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64554</xdr:rowOff>
    </xdr:from>
    <xdr:to>
      <xdr:col>29</xdr:col>
      <xdr:colOff>568325</xdr:colOff>
      <xdr:row>38</xdr:row>
      <xdr:rowOff>166154</xdr:rowOff>
    </xdr:to>
    <xdr:sp macro="" textlink="">
      <xdr:nvSpPr>
        <xdr:cNvPr id="721" name="フローチャート : 判断 720"/>
        <xdr:cNvSpPr/>
      </xdr:nvSpPr>
      <xdr:spPr>
        <a:xfrm>
          <a:off x="20383500" y="657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11231</xdr:rowOff>
    </xdr:from>
    <xdr:ext cx="469744" cy="259045"/>
    <xdr:sp macro="" textlink="">
      <xdr:nvSpPr>
        <xdr:cNvPr id="722" name="テキスト ボックス 721"/>
        <xdr:cNvSpPr txBox="1"/>
      </xdr:nvSpPr>
      <xdr:spPr>
        <a:xfrm>
          <a:off x="20199427" y="635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73393</xdr:rowOff>
    </xdr:from>
    <xdr:to>
      <xdr:col>28</xdr:col>
      <xdr:colOff>365125</xdr:colOff>
      <xdr:row>39</xdr:row>
      <xdr:rowOff>3543</xdr:rowOff>
    </xdr:to>
    <xdr:sp macro="" textlink="">
      <xdr:nvSpPr>
        <xdr:cNvPr id="724" name="フローチャート : 判断 723"/>
        <xdr:cNvSpPr/>
      </xdr:nvSpPr>
      <xdr:spPr>
        <a:xfrm>
          <a:off x="19494500" y="65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20070</xdr:rowOff>
    </xdr:from>
    <xdr:ext cx="469744" cy="259045"/>
    <xdr:sp macro="" textlink="">
      <xdr:nvSpPr>
        <xdr:cNvPr id="725" name="テキスト ボックス 724"/>
        <xdr:cNvSpPr txBox="1"/>
      </xdr:nvSpPr>
      <xdr:spPr>
        <a:xfrm>
          <a:off x="19310427" y="63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77089</xdr:rowOff>
    </xdr:from>
    <xdr:to>
      <xdr:col>27</xdr:col>
      <xdr:colOff>161925</xdr:colOff>
      <xdr:row>39</xdr:row>
      <xdr:rowOff>7239</xdr:rowOff>
    </xdr:to>
    <xdr:sp macro="" textlink="">
      <xdr:nvSpPr>
        <xdr:cNvPr id="726" name="フローチャート : 判断 725"/>
        <xdr:cNvSpPr/>
      </xdr:nvSpPr>
      <xdr:spPr>
        <a:xfrm>
          <a:off x="18605500" y="659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23766</xdr:rowOff>
    </xdr:from>
    <xdr:ext cx="469744" cy="259045"/>
    <xdr:sp macro="" textlink="">
      <xdr:nvSpPr>
        <xdr:cNvPr id="727" name="テキスト ボックス 726"/>
        <xdr:cNvSpPr txBox="1"/>
      </xdr:nvSpPr>
      <xdr:spPr>
        <a:xfrm>
          <a:off x="18421427" y="636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119997</xdr:rowOff>
    </xdr:from>
    <xdr:to>
      <xdr:col>31</xdr:col>
      <xdr:colOff>85725</xdr:colOff>
      <xdr:row>59</xdr:row>
      <xdr:rowOff>50147</xdr:rowOff>
    </xdr:to>
    <xdr:sp macro="" textlink="">
      <xdr:nvSpPr>
        <xdr:cNvPr id="775" name="フローチャート : 判断 774"/>
        <xdr:cNvSpPr/>
      </xdr:nvSpPr>
      <xdr:spPr>
        <a:xfrm>
          <a:off x="21272500" y="100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66674</xdr:rowOff>
    </xdr:from>
    <xdr:ext cx="469744" cy="259045"/>
    <xdr:sp macro="" textlink="">
      <xdr:nvSpPr>
        <xdr:cNvPr id="776" name="テキスト ボックス 775"/>
        <xdr:cNvSpPr txBox="1"/>
      </xdr:nvSpPr>
      <xdr:spPr>
        <a:xfrm>
          <a:off x="21088427" y="983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124737</xdr:rowOff>
    </xdr:from>
    <xdr:to>
      <xdr:col>29</xdr:col>
      <xdr:colOff>568325</xdr:colOff>
      <xdr:row>59</xdr:row>
      <xdr:rowOff>54887</xdr:rowOff>
    </xdr:to>
    <xdr:sp macro="" textlink="">
      <xdr:nvSpPr>
        <xdr:cNvPr id="778" name="フローチャート : 判断 777"/>
        <xdr:cNvSpPr/>
      </xdr:nvSpPr>
      <xdr:spPr>
        <a:xfrm>
          <a:off x="20383500" y="1006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71414</xdr:rowOff>
    </xdr:from>
    <xdr:ext cx="469744" cy="259045"/>
    <xdr:sp macro="" textlink="">
      <xdr:nvSpPr>
        <xdr:cNvPr id="779" name="テキスト ボックス 778"/>
        <xdr:cNvSpPr txBox="1"/>
      </xdr:nvSpPr>
      <xdr:spPr>
        <a:xfrm>
          <a:off x="20199427" y="98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121864</xdr:rowOff>
    </xdr:from>
    <xdr:to>
      <xdr:col>28</xdr:col>
      <xdr:colOff>365125</xdr:colOff>
      <xdr:row>59</xdr:row>
      <xdr:rowOff>52014</xdr:rowOff>
    </xdr:to>
    <xdr:sp macro="" textlink="">
      <xdr:nvSpPr>
        <xdr:cNvPr id="781" name="フローチャート : 判断 780"/>
        <xdr:cNvSpPr/>
      </xdr:nvSpPr>
      <xdr:spPr>
        <a:xfrm>
          <a:off x="19494500" y="1006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68541</xdr:rowOff>
    </xdr:from>
    <xdr:ext cx="469744" cy="259045"/>
    <xdr:sp macro="" textlink="">
      <xdr:nvSpPr>
        <xdr:cNvPr id="782" name="テキスト ボックス 781"/>
        <xdr:cNvSpPr txBox="1"/>
      </xdr:nvSpPr>
      <xdr:spPr>
        <a:xfrm>
          <a:off x="19310427" y="984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120767</xdr:rowOff>
    </xdr:from>
    <xdr:to>
      <xdr:col>27</xdr:col>
      <xdr:colOff>161925</xdr:colOff>
      <xdr:row>59</xdr:row>
      <xdr:rowOff>50917</xdr:rowOff>
    </xdr:to>
    <xdr:sp macro="" textlink="">
      <xdr:nvSpPr>
        <xdr:cNvPr id="783" name="フローチャート : 判断 782"/>
        <xdr:cNvSpPr/>
      </xdr:nvSpPr>
      <xdr:spPr>
        <a:xfrm>
          <a:off x="18605500" y="100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67444</xdr:rowOff>
    </xdr:from>
    <xdr:ext cx="469744" cy="259045"/>
    <xdr:sp macro="" textlink="">
      <xdr:nvSpPr>
        <xdr:cNvPr id="784" name="テキスト ボックス 783"/>
        <xdr:cNvSpPr txBox="1"/>
      </xdr:nvSpPr>
      <xdr:spPr>
        <a:xfrm>
          <a:off x="18421427" y="984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146025</xdr:rowOff>
    </xdr:from>
    <xdr:to>
      <xdr:col>32</xdr:col>
      <xdr:colOff>187325</xdr:colOff>
      <xdr:row>77</xdr:row>
      <xdr:rowOff>151975</xdr:rowOff>
    </xdr:to>
    <xdr:cxnSp macro="">
      <xdr:nvCxnSpPr>
        <xdr:cNvPr id="828" name="直線コネクタ 827"/>
        <xdr:cNvCxnSpPr/>
      </xdr:nvCxnSpPr>
      <xdr:spPr>
        <a:xfrm flipV="1">
          <a:off x="21323300" y="13347675"/>
          <a:ext cx="838200" cy="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101836</xdr:rowOff>
    </xdr:from>
    <xdr:to>
      <xdr:col>31</xdr:col>
      <xdr:colOff>34925</xdr:colOff>
      <xdr:row>77</xdr:row>
      <xdr:rowOff>151975</xdr:rowOff>
    </xdr:to>
    <xdr:cxnSp macro="">
      <xdr:nvCxnSpPr>
        <xdr:cNvPr id="831" name="直線コネクタ 830"/>
        <xdr:cNvCxnSpPr/>
      </xdr:nvCxnSpPr>
      <xdr:spPr>
        <a:xfrm>
          <a:off x="20434300" y="13303486"/>
          <a:ext cx="889000" cy="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28329</xdr:rowOff>
    </xdr:from>
    <xdr:to>
      <xdr:col>31</xdr:col>
      <xdr:colOff>85725</xdr:colOff>
      <xdr:row>77</xdr:row>
      <xdr:rowOff>129929</xdr:rowOff>
    </xdr:to>
    <xdr:sp macro="" textlink="">
      <xdr:nvSpPr>
        <xdr:cNvPr id="832" name="フローチャート : 判断 831"/>
        <xdr:cNvSpPr/>
      </xdr:nvSpPr>
      <xdr:spPr>
        <a:xfrm>
          <a:off x="21272500" y="1322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146456</xdr:rowOff>
    </xdr:from>
    <xdr:ext cx="534377" cy="259045"/>
    <xdr:sp macro="" textlink="">
      <xdr:nvSpPr>
        <xdr:cNvPr id="833" name="テキスト ボックス 832"/>
        <xdr:cNvSpPr txBox="1"/>
      </xdr:nvSpPr>
      <xdr:spPr>
        <a:xfrm>
          <a:off x="21056111" y="1300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101836</xdr:rowOff>
    </xdr:from>
    <xdr:to>
      <xdr:col>29</xdr:col>
      <xdr:colOff>517525</xdr:colOff>
      <xdr:row>78</xdr:row>
      <xdr:rowOff>10122</xdr:rowOff>
    </xdr:to>
    <xdr:cxnSp macro="">
      <xdr:nvCxnSpPr>
        <xdr:cNvPr id="834" name="直線コネクタ 833"/>
        <xdr:cNvCxnSpPr/>
      </xdr:nvCxnSpPr>
      <xdr:spPr>
        <a:xfrm flipV="1">
          <a:off x="19545300" y="13303486"/>
          <a:ext cx="889000" cy="7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37457</xdr:rowOff>
    </xdr:from>
    <xdr:to>
      <xdr:col>29</xdr:col>
      <xdr:colOff>568325</xdr:colOff>
      <xdr:row>77</xdr:row>
      <xdr:rowOff>139057</xdr:rowOff>
    </xdr:to>
    <xdr:sp macro="" textlink="">
      <xdr:nvSpPr>
        <xdr:cNvPr id="835" name="フローチャート : 判断 834"/>
        <xdr:cNvSpPr/>
      </xdr:nvSpPr>
      <xdr:spPr>
        <a:xfrm>
          <a:off x="20383500" y="1323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155584</xdr:rowOff>
    </xdr:from>
    <xdr:ext cx="534377" cy="259045"/>
    <xdr:sp macro="" textlink="">
      <xdr:nvSpPr>
        <xdr:cNvPr id="836" name="テキスト ボックス 835"/>
        <xdr:cNvSpPr txBox="1"/>
      </xdr:nvSpPr>
      <xdr:spPr>
        <a:xfrm>
          <a:off x="20167111" y="1301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10122</xdr:rowOff>
    </xdr:from>
    <xdr:to>
      <xdr:col>28</xdr:col>
      <xdr:colOff>314325</xdr:colOff>
      <xdr:row>78</xdr:row>
      <xdr:rowOff>20324</xdr:rowOff>
    </xdr:to>
    <xdr:cxnSp macro="">
      <xdr:nvCxnSpPr>
        <xdr:cNvPr id="837" name="直線コネクタ 836"/>
        <xdr:cNvCxnSpPr/>
      </xdr:nvCxnSpPr>
      <xdr:spPr>
        <a:xfrm flipV="1">
          <a:off x="18656300" y="13383222"/>
          <a:ext cx="889000" cy="1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45972</xdr:rowOff>
    </xdr:from>
    <xdr:to>
      <xdr:col>28</xdr:col>
      <xdr:colOff>365125</xdr:colOff>
      <xdr:row>77</xdr:row>
      <xdr:rowOff>147572</xdr:rowOff>
    </xdr:to>
    <xdr:sp macro="" textlink="">
      <xdr:nvSpPr>
        <xdr:cNvPr id="838" name="フローチャート : 判断 837"/>
        <xdr:cNvSpPr/>
      </xdr:nvSpPr>
      <xdr:spPr>
        <a:xfrm>
          <a:off x="19494500" y="132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164099</xdr:rowOff>
    </xdr:from>
    <xdr:ext cx="534377" cy="259045"/>
    <xdr:sp macro="" textlink="">
      <xdr:nvSpPr>
        <xdr:cNvPr id="839" name="テキスト ボックス 838"/>
        <xdr:cNvSpPr txBox="1"/>
      </xdr:nvSpPr>
      <xdr:spPr>
        <a:xfrm>
          <a:off x="19278111" y="130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52622</xdr:rowOff>
    </xdr:from>
    <xdr:to>
      <xdr:col>27</xdr:col>
      <xdr:colOff>161925</xdr:colOff>
      <xdr:row>77</xdr:row>
      <xdr:rowOff>154222</xdr:rowOff>
    </xdr:to>
    <xdr:sp macro="" textlink="">
      <xdr:nvSpPr>
        <xdr:cNvPr id="840" name="フローチャート : 判断 839"/>
        <xdr:cNvSpPr/>
      </xdr:nvSpPr>
      <xdr:spPr>
        <a:xfrm>
          <a:off x="18605500" y="132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170749</xdr:rowOff>
    </xdr:from>
    <xdr:ext cx="534377" cy="259045"/>
    <xdr:sp macro="" textlink="">
      <xdr:nvSpPr>
        <xdr:cNvPr id="841" name="テキスト ボックス 840"/>
        <xdr:cNvSpPr txBox="1"/>
      </xdr:nvSpPr>
      <xdr:spPr>
        <a:xfrm>
          <a:off x="18389111" y="130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95225</xdr:rowOff>
    </xdr:from>
    <xdr:to>
      <xdr:col>32</xdr:col>
      <xdr:colOff>238125</xdr:colOff>
      <xdr:row>78</xdr:row>
      <xdr:rowOff>25375</xdr:rowOff>
    </xdr:to>
    <xdr:sp macro="" textlink="">
      <xdr:nvSpPr>
        <xdr:cNvPr id="847" name="円/楕円 846"/>
        <xdr:cNvSpPr/>
      </xdr:nvSpPr>
      <xdr:spPr>
        <a:xfrm>
          <a:off x="22110700" y="132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10152</xdr:rowOff>
    </xdr:from>
    <xdr:ext cx="534377" cy="259045"/>
    <xdr:sp macro="" textlink="">
      <xdr:nvSpPr>
        <xdr:cNvPr id="848" name="繰出金該当値テキスト"/>
        <xdr:cNvSpPr txBox="1"/>
      </xdr:nvSpPr>
      <xdr:spPr>
        <a:xfrm>
          <a:off x="22212300" y="1321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63,340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101175</xdr:rowOff>
    </xdr:from>
    <xdr:to>
      <xdr:col>31</xdr:col>
      <xdr:colOff>85725</xdr:colOff>
      <xdr:row>78</xdr:row>
      <xdr:rowOff>31325</xdr:rowOff>
    </xdr:to>
    <xdr:sp macro="" textlink="">
      <xdr:nvSpPr>
        <xdr:cNvPr id="849" name="円/楕円 848"/>
        <xdr:cNvSpPr/>
      </xdr:nvSpPr>
      <xdr:spPr>
        <a:xfrm>
          <a:off x="21272500" y="133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22452</xdr:rowOff>
    </xdr:from>
    <xdr:ext cx="534377" cy="259045"/>
    <xdr:sp macro="" textlink="">
      <xdr:nvSpPr>
        <xdr:cNvPr id="850" name="テキスト ボックス 849"/>
        <xdr:cNvSpPr txBox="1"/>
      </xdr:nvSpPr>
      <xdr:spPr>
        <a:xfrm>
          <a:off x="21056111" y="133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51036</xdr:rowOff>
    </xdr:from>
    <xdr:to>
      <xdr:col>29</xdr:col>
      <xdr:colOff>568325</xdr:colOff>
      <xdr:row>77</xdr:row>
      <xdr:rowOff>152636</xdr:rowOff>
    </xdr:to>
    <xdr:sp macro="" textlink="">
      <xdr:nvSpPr>
        <xdr:cNvPr id="851" name="円/楕円 850"/>
        <xdr:cNvSpPr/>
      </xdr:nvSpPr>
      <xdr:spPr>
        <a:xfrm>
          <a:off x="20383500" y="132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143763</xdr:rowOff>
    </xdr:from>
    <xdr:ext cx="534377" cy="259045"/>
    <xdr:sp macro="" textlink="">
      <xdr:nvSpPr>
        <xdr:cNvPr id="852" name="テキスト ボックス 851"/>
        <xdr:cNvSpPr txBox="1"/>
      </xdr:nvSpPr>
      <xdr:spPr>
        <a:xfrm>
          <a:off x="20167111" y="1334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74,938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130772</xdr:rowOff>
    </xdr:from>
    <xdr:to>
      <xdr:col>28</xdr:col>
      <xdr:colOff>365125</xdr:colOff>
      <xdr:row>78</xdr:row>
      <xdr:rowOff>60922</xdr:rowOff>
    </xdr:to>
    <xdr:sp macro="" textlink="">
      <xdr:nvSpPr>
        <xdr:cNvPr id="853" name="円/楕円 852"/>
        <xdr:cNvSpPr/>
      </xdr:nvSpPr>
      <xdr:spPr>
        <a:xfrm>
          <a:off x="19494500" y="133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52049</xdr:rowOff>
    </xdr:from>
    <xdr:ext cx="534377" cy="259045"/>
    <xdr:sp macro="" textlink="">
      <xdr:nvSpPr>
        <xdr:cNvPr id="854" name="テキスト ボックス 853"/>
        <xdr:cNvSpPr txBox="1"/>
      </xdr:nvSpPr>
      <xdr:spPr>
        <a:xfrm>
          <a:off x="19278111" y="1342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54,010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140974</xdr:rowOff>
    </xdr:from>
    <xdr:to>
      <xdr:col>27</xdr:col>
      <xdr:colOff>161925</xdr:colOff>
      <xdr:row>78</xdr:row>
      <xdr:rowOff>71124</xdr:rowOff>
    </xdr:to>
    <xdr:sp macro="" textlink="">
      <xdr:nvSpPr>
        <xdr:cNvPr id="855" name="円/楕円 854"/>
        <xdr:cNvSpPr/>
      </xdr:nvSpPr>
      <xdr:spPr>
        <a:xfrm>
          <a:off x="18605500" y="13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62251</xdr:rowOff>
    </xdr:from>
    <xdr:ext cx="534377" cy="259045"/>
    <xdr:sp macro="" textlink="">
      <xdr:nvSpPr>
        <xdr:cNvPr id="856" name="テキスト ボックス 855"/>
        <xdr:cNvSpPr txBox="1"/>
      </xdr:nvSpPr>
      <xdr:spPr>
        <a:xfrm>
          <a:off x="18389111" y="134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51,332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歳出決算総額は、住民一人当たり１５１，６９１円となっている。主な構成項目である人件費は、住民一人当たり１３４，８５８円となっており、平成２３年度から１２０，０００円程度で推移してきが、平成２７年度はやや上昇した。しかし類似団体平均と比較してもなお低い水準にある。毎年の採用数が１人程度で類似団体平均と比較して少ないことが主な要因である。 </a:t>
          </a:r>
          <a:r>
            <a:rPr lang="ja-JP" altLang="ja-JP" sz="1100" b="0" i="0" baseline="0">
              <a:solidFill>
                <a:schemeClr val="dk1"/>
              </a:solidFill>
              <a:effectLst/>
              <a:latin typeface="+mn-lt"/>
              <a:ea typeface="+mn-ea"/>
              <a:cs typeface="+mn-cs"/>
            </a:rPr>
            <a:t>また</a:t>
          </a:r>
          <a:r>
            <a:rPr lang="ja-JP" altLang="en-US" sz="1100" b="0" i="0" baseline="0">
              <a:solidFill>
                <a:schemeClr val="dk1"/>
              </a:solidFill>
              <a:effectLst/>
              <a:latin typeface="+mn-lt"/>
              <a:ea typeface="+mn-ea"/>
              <a:cs typeface="+mn-cs"/>
            </a:rPr>
            <a:t>普通建設事業</a:t>
          </a:r>
          <a:r>
            <a:rPr lang="ja-JP" altLang="ja-JP" sz="1100" b="0" i="0" baseline="0">
              <a:solidFill>
                <a:schemeClr val="dk1"/>
              </a:solidFill>
              <a:effectLst/>
              <a:latin typeface="+mn-lt"/>
              <a:ea typeface="+mn-ea"/>
              <a:cs typeface="+mn-cs"/>
            </a:rPr>
            <a:t>費が住民一人当たり</a:t>
          </a:r>
          <a:r>
            <a:rPr lang="ja-JP" altLang="en-US" sz="1100" b="0" i="0" baseline="0">
              <a:solidFill>
                <a:schemeClr val="dk1"/>
              </a:solidFill>
              <a:effectLst/>
              <a:latin typeface="+mn-lt"/>
              <a:ea typeface="+mn-ea"/>
              <a:cs typeface="+mn-cs"/>
            </a:rPr>
            <a:t>１２４，９９５</a:t>
          </a:r>
          <a:r>
            <a:rPr lang="ja-JP" altLang="ja-JP" sz="1100" b="0" i="0" baseline="0">
              <a:solidFill>
                <a:schemeClr val="dk1"/>
              </a:solidFill>
              <a:effectLst/>
              <a:latin typeface="+mn-lt"/>
              <a:ea typeface="+mn-ea"/>
              <a:cs typeface="+mn-cs"/>
            </a:rPr>
            <a:t>円となっており、前年度</a:t>
          </a:r>
          <a:r>
            <a:rPr lang="ja-JP" altLang="en-US" sz="1100" b="0" i="0" baseline="0">
              <a:solidFill>
                <a:schemeClr val="dk1"/>
              </a:solidFill>
              <a:effectLst/>
              <a:latin typeface="+mn-lt"/>
              <a:ea typeface="+mn-ea"/>
              <a:cs typeface="+mn-cs"/>
            </a:rPr>
            <a:t>から微増し</a:t>
          </a:r>
          <a:r>
            <a:rPr lang="ja-JP" altLang="ja-JP" sz="1100" b="0" i="0" baseline="0">
              <a:solidFill>
                <a:schemeClr val="dk1"/>
              </a:solidFill>
              <a:effectLst/>
              <a:latin typeface="+mn-lt"/>
              <a:ea typeface="+mn-ea"/>
              <a:cs typeface="+mn-cs"/>
            </a:rPr>
            <a:t>ているのは、利用者の要望に対応して浴場部分やロビー・休憩室レストラン部分の改装工事等の温泉センターリニューアル工事を行ったためである。災害復旧費が住民一人当たり７，２４６円となっており、前年度より急増しているのは、</a:t>
          </a:r>
          <a:r>
            <a:rPr lang="ja-JP" altLang="en-US" sz="1100" b="0" i="0" baseline="0">
              <a:solidFill>
                <a:schemeClr val="dk1"/>
              </a:solidFill>
              <a:effectLst/>
              <a:latin typeface="+mn-lt"/>
              <a:ea typeface="+mn-ea"/>
              <a:cs typeface="+mn-cs"/>
            </a:rPr>
            <a:t>平成２７年８月末の</a:t>
          </a:r>
          <a:r>
            <a:rPr lang="ja-JP" altLang="ja-JP" sz="1100" b="0" i="0" baseline="0">
              <a:solidFill>
                <a:schemeClr val="dk1"/>
              </a:solidFill>
              <a:effectLst/>
              <a:latin typeface="+mn-lt"/>
              <a:ea typeface="+mn-ea"/>
              <a:cs typeface="+mn-cs"/>
            </a:rPr>
            <a:t>台風被害による風倒木撤去や土砂撤去など施設等の復旧事業によるものが主な要因である。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熊本県津奈木町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4,863
4,858
3,409.00
3,436,432
3,285,155
118,711
2,026,795
2,262,914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25367</xdr:rowOff>
    </xdr:from>
    <xdr:to>
      <xdr:col>6</xdr:col>
      <xdr:colOff>511175</xdr:colOff>
      <xdr:row>38</xdr:row>
      <xdr:rowOff>26560</xdr:rowOff>
    </xdr:to>
    <xdr:cxnSp macro="">
      <xdr:nvCxnSpPr>
        <xdr:cNvPr id="62" name="直線コネクタ 61"/>
        <xdr:cNvCxnSpPr/>
      </xdr:nvCxnSpPr>
      <xdr:spPr>
        <a:xfrm>
          <a:off x="3797300" y="6540467"/>
          <a:ext cx="8382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25367</xdr:rowOff>
    </xdr:from>
    <xdr:to>
      <xdr:col>5</xdr:col>
      <xdr:colOff>358775</xdr:colOff>
      <xdr:row>38</xdr:row>
      <xdr:rowOff>29188</xdr:rowOff>
    </xdr:to>
    <xdr:cxnSp macro="">
      <xdr:nvCxnSpPr>
        <xdr:cNvPr id="65" name="直線コネクタ 64"/>
        <xdr:cNvCxnSpPr/>
      </xdr:nvCxnSpPr>
      <xdr:spPr>
        <a:xfrm flipV="1">
          <a:off x="2908300" y="6540467"/>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39898</xdr:rowOff>
    </xdr:from>
    <xdr:to>
      <xdr:col>5</xdr:col>
      <xdr:colOff>409575</xdr:colOff>
      <xdr:row>38</xdr:row>
      <xdr:rowOff>141498</xdr:rowOff>
    </xdr:to>
    <xdr:sp macro="" textlink="">
      <xdr:nvSpPr>
        <xdr:cNvPr id="66" name="フローチャート : 判断 65"/>
        <xdr:cNvSpPr/>
      </xdr:nvSpPr>
      <xdr:spPr>
        <a:xfrm>
          <a:off x="3746500" y="6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132625</xdr:rowOff>
    </xdr:from>
    <xdr:ext cx="534377" cy="259045"/>
    <xdr:sp macro="" textlink="">
      <xdr:nvSpPr>
        <xdr:cNvPr id="67" name="テキスト ボックス 66"/>
        <xdr:cNvSpPr txBox="1"/>
      </xdr:nvSpPr>
      <xdr:spPr>
        <a:xfrm>
          <a:off x="3530111" y="664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18656</xdr:rowOff>
    </xdr:from>
    <xdr:to>
      <xdr:col>4</xdr:col>
      <xdr:colOff>155575</xdr:colOff>
      <xdr:row>38</xdr:row>
      <xdr:rowOff>29188</xdr:rowOff>
    </xdr:to>
    <xdr:cxnSp macro="">
      <xdr:nvCxnSpPr>
        <xdr:cNvPr id="68" name="直線コネクタ 67"/>
        <xdr:cNvCxnSpPr/>
      </xdr:nvCxnSpPr>
      <xdr:spPr>
        <a:xfrm>
          <a:off x="2019300" y="6533756"/>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46151</xdr:rowOff>
    </xdr:from>
    <xdr:to>
      <xdr:col>4</xdr:col>
      <xdr:colOff>206375</xdr:colOff>
      <xdr:row>38</xdr:row>
      <xdr:rowOff>147751</xdr:rowOff>
    </xdr:to>
    <xdr:sp macro="" textlink="">
      <xdr:nvSpPr>
        <xdr:cNvPr id="69" name="フローチャート : 判断 68"/>
        <xdr:cNvSpPr/>
      </xdr:nvSpPr>
      <xdr:spPr>
        <a:xfrm>
          <a:off x="2857500" y="656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138878</xdr:rowOff>
    </xdr:from>
    <xdr:ext cx="534377" cy="259045"/>
    <xdr:sp macro="" textlink="">
      <xdr:nvSpPr>
        <xdr:cNvPr id="70" name="テキスト ボックス 69"/>
        <xdr:cNvSpPr txBox="1"/>
      </xdr:nvSpPr>
      <xdr:spPr>
        <a:xfrm>
          <a:off x="2641111" y="66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6002</xdr:rowOff>
    </xdr:from>
    <xdr:to>
      <xdr:col>2</xdr:col>
      <xdr:colOff>638175</xdr:colOff>
      <xdr:row>38</xdr:row>
      <xdr:rowOff>18656</xdr:rowOff>
    </xdr:to>
    <xdr:cxnSp macro="">
      <xdr:nvCxnSpPr>
        <xdr:cNvPr id="71" name="直線コネクタ 70"/>
        <xdr:cNvCxnSpPr/>
      </xdr:nvCxnSpPr>
      <xdr:spPr>
        <a:xfrm>
          <a:off x="1130300" y="6521102"/>
          <a:ext cx="889000" cy="1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42184</xdr:rowOff>
    </xdr:from>
    <xdr:to>
      <xdr:col>3</xdr:col>
      <xdr:colOff>3175</xdr:colOff>
      <xdr:row>38</xdr:row>
      <xdr:rowOff>143784</xdr:rowOff>
    </xdr:to>
    <xdr:sp macro="" textlink="">
      <xdr:nvSpPr>
        <xdr:cNvPr id="72" name="フローチャート : 判断 71"/>
        <xdr:cNvSpPr/>
      </xdr:nvSpPr>
      <xdr:spPr>
        <a:xfrm>
          <a:off x="1968500" y="655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134911</xdr:rowOff>
    </xdr:from>
    <xdr:ext cx="534377" cy="259045"/>
    <xdr:sp macro="" textlink="">
      <xdr:nvSpPr>
        <xdr:cNvPr id="73" name="テキスト ボックス 72"/>
        <xdr:cNvSpPr txBox="1"/>
      </xdr:nvSpPr>
      <xdr:spPr>
        <a:xfrm>
          <a:off x="1752111" y="66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20859</xdr:rowOff>
    </xdr:from>
    <xdr:to>
      <xdr:col>1</xdr:col>
      <xdr:colOff>485775</xdr:colOff>
      <xdr:row>38</xdr:row>
      <xdr:rowOff>122459</xdr:rowOff>
    </xdr:to>
    <xdr:sp macro="" textlink="">
      <xdr:nvSpPr>
        <xdr:cNvPr id="74" name="フローチャート : 判断 73"/>
        <xdr:cNvSpPr/>
      </xdr:nvSpPr>
      <xdr:spPr>
        <a:xfrm>
          <a:off x="1079500" y="65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113586</xdr:rowOff>
    </xdr:from>
    <xdr:ext cx="534377" cy="259045"/>
    <xdr:sp macro="" textlink="">
      <xdr:nvSpPr>
        <xdr:cNvPr id="75" name="テキスト ボックス 74"/>
        <xdr:cNvSpPr txBox="1"/>
      </xdr:nvSpPr>
      <xdr:spPr>
        <a:xfrm>
          <a:off x="863111" y="66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147209</xdr:rowOff>
    </xdr:from>
    <xdr:to>
      <xdr:col>6</xdr:col>
      <xdr:colOff>561975</xdr:colOff>
      <xdr:row>38</xdr:row>
      <xdr:rowOff>77360</xdr:rowOff>
    </xdr:to>
    <xdr:sp macro="" textlink="">
      <xdr:nvSpPr>
        <xdr:cNvPr id="81" name="円/楕円 80"/>
        <xdr:cNvSpPr/>
      </xdr:nvSpPr>
      <xdr:spPr>
        <a:xfrm>
          <a:off x="4584700" y="64908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70217</xdr:rowOff>
    </xdr:from>
    <xdr:ext cx="534377" cy="259045"/>
    <xdr:sp macro="" textlink="">
      <xdr:nvSpPr>
        <xdr:cNvPr id="82" name="議会費該当値テキスト"/>
        <xdr:cNvSpPr txBox="1"/>
      </xdr:nvSpPr>
      <xdr:spPr>
        <a:xfrm>
          <a:off x="4686300" y="64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14,929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146017</xdr:rowOff>
    </xdr:from>
    <xdr:to>
      <xdr:col>5</xdr:col>
      <xdr:colOff>409575</xdr:colOff>
      <xdr:row>38</xdr:row>
      <xdr:rowOff>76167</xdr:rowOff>
    </xdr:to>
    <xdr:sp macro="" textlink="">
      <xdr:nvSpPr>
        <xdr:cNvPr id="83" name="円/楕円 82"/>
        <xdr:cNvSpPr/>
      </xdr:nvSpPr>
      <xdr:spPr>
        <a:xfrm>
          <a:off x="3746500" y="648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92694</xdr:rowOff>
    </xdr:from>
    <xdr:ext cx="534377" cy="259045"/>
    <xdr:sp macro="" textlink="">
      <xdr:nvSpPr>
        <xdr:cNvPr id="84" name="テキスト ボックス 83"/>
        <xdr:cNvSpPr txBox="1"/>
      </xdr:nvSpPr>
      <xdr:spPr>
        <a:xfrm>
          <a:off x="3530111" y="626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149838</xdr:rowOff>
    </xdr:from>
    <xdr:to>
      <xdr:col>4</xdr:col>
      <xdr:colOff>206375</xdr:colOff>
      <xdr:row>38</xdr:row>
      <xdr:rowOff>79988</xdr:rowOff>
    </xdr:to>
    <xdr:sp macro="" textlink="">
      <xdr:nvSpPr>
        <xdr:cNvPr id="85" name="円/楕円 84"/>
        <xdr:cNvSpPr/>
      </xdr:nvSpPr>
      <xdr:spPr>
        <a:xfrm>
          <a:off x="2857500" y="649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96515</xdr:rowOff>
    </xdr:from>
    <xdr:ext cx="534377" cy="259045"/>
    <xdr:sp macro="" textlink="">
      <xdr:nvSpPr>
        <xdr:cNvPr id="86" name="テキスト ボックス 85"/>
        <xdr:cNvSpPr txBox="1"/>
      </xdr:nvSpPr>
      <xdr:spPr>
        <a:xfrm>
          <a:off x="2641111" y="626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139306</xdr:rowOff>
    </xdr:from>
    <xdr:to>
      <xdr:col>3</xdr:col>
      <xdr:colOff>3175</xdr:colOff>
      <xdr:row>38</xdr:row>
      <xdr:rowOff>69456</xdr:rowOff>
    </xdr:to>
    <xdr:sp macro="" textlink="">
      <xdr:nvSpPr>
        <xdr:cNvPr id="87" name="円/楕円 86"/>
        <xdr:cNvSpPr/>
      </xdr:nvSpPr>
      <xdr:spPr>
        <a:xfrm>
          <a:off x="1968500" y="64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85983</xdr:rowOff>
    </xdr:from>
    <xdr:ext cx="534377" cy="259045"/>
    <xdr:sp macro="" textlink="">
      <xdr:nvSpPr>
        <xdr:cNvPr id="88" name="テキスト ボックス 87"/>
        <xdr:cNvSpPr txBox="1"/>
      </xdr:nvSpPr>
      <xdr:spPr>
        <a:xfrm>
          <a:off x="1752111" y="625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126652</xdr:rowOff>
    </xdr:from>
    <xdr:to>
      <xdr:col>1</xdr:col>
      <xdr:colOff>485775</xdr:colOff>
      <xdr:row>38</xdr:row>
      <xdr:rowOff>56801</xdr:rowOff>
    </xdr:to>
    <xdr:sp macro="" textlink="">
      <xdr:nvSpPr>
        <xdr:cNvPr id="89" name="円/楕円 88"/>
        <xdr:cNvSpPr/>
      </xdr:nvSpPr>
      <xdr:spPr>
        <a:xfrm>
          <a:off x="1079500" y="64703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73329</xdr:rowOff>
    </xdr:from>
    <xdr:ext cx="534377" cy="259045"/>
    <xdr:sp macro="" textlink="">
      <xdr:nvSpPr>
        <xdr:cNvPr id="90" name="テキスト ボックス 89"/>
        <xdr:cNvSpPr txBox="1"/>
      </xdr:nvSpPr>
      <xdr:spPr>
        <a:xfrm>
          <a:off x="863111" y="624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89738</xdr:rowOff>
    </xdr:from>
    <xdr:to>
      <xdr:col>6</xdr:col>
      <xdr:colOff>511175</xdr:colOff>
      <xdr:row>58</xdr:row>
      <xdr:rowOff>151516</xdr:rowOff>
    </xdr:to>
    <xdr:cxnSp macro="">
      <xdr:nvCxnSpPr>
        <xdr:cNvPr id="121" name="直線コネクタ 120"/>
        <xdr:cNvCxnSpPr/>
      </xdr:nvCxnSpPr>
      <xdr:spPr>
        <a:xfrm flipV="1">
          <a:off x="3797300" y="10033838"/>
          <a:ext cx="838200" cy="6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138807</xdr:rowOff>
    </xdr:from>
    <xdr:to>
      <xdr:col>5</xdr:col>
      <xdr:colOff>358775</xdr:colOff>
      <xdr:row>58</xdr:row>
      <xdr:rowOff>151516</xdr:rowOff>
    </xdr:to>
    <xdr:cxnSp macro="">
      <xdr:nvCxnSpPr>
        <xdr:cNvPr id="124" name="直線コネクタ 123"/>
        <xdr:cNvCxnSpPr/>
      </xdr:nvCxnSpPr>
      <xdr:spPr>
        <a:xfrm>
          <a:off x="2908300" y="10082907"/>
          <a:ext cx="889000" cy="1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52898</xdr:rowOff>
    </xdr:from>
    <xdr:to>
      <xdr:col>5</xdr:col>
      <xdr:colOff>409575</xdr:colOff>
      <xdr:row>58</xdr:row>
      <xdr:rowOff>154498</xdr:rowOff>
    </xdr:to>
    <xdr:sp macro="" textlink="">
      <xdr:nvSpPr>
        <xdr:cNvPr id="125" name="フローチャート : 判断 124"/>
        <xdr:cNvSpPr/>
      </xdr:nvSpPr>
      <xdr:spPr>
        <a:xfrm>
          <a:off x="3746500" y="999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171025</xdr:rowOff>
    </xdr:from>
    <xdr:ext cx="599010" cy="259045"/>
    <xdr:sp macro="" textlink="">
      <xdr:nvSpPr>
        <xdr:cNvPr id="126" name="テキスト ボックス 125"/>
        <xdr:cNvSpPr txBox="1"/>
      </xdr:nvSpPr>
      <xdr:spPr>
        <a:xfrm>
          <a:off x="3497794" y="977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138807</xdr:rowOff>
    </xdr:from>
    <xdr:to>
      <xdr:col>4</xdr:col>
      <xdr:colOff>155575</xdr:colOff>
      <xdr:row>58</xdr:row>
      <xdr:rowOff>151832</xdr:rowOff>
    </xdr:to>
    <xdr:cxnSp macro="">
      <xdr:nvCxnSpPr>
        <xdr:cNvPr id="127" name="直線コネクタ 126"/>
        <xdr:cNvCxnSpPr/>
      </xdr:nvCxnSpPr>
      <xdr:spPr>
        <a:xfrm flipV="1">
          <a:off x="2019300" y="10082907"/>
          <a:ext cx="889000" cy="1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40018</xdr:rowOff>
    </xdr:from>
    <xdr:to>
      <xdr:col>4</xdr:col>
      <xdr:colOff>206375</xdr:colOff>
      <xdr:row>58</xdr:row>
      <xdr:rowOff>141618</xdr:rowOff>
    </xdr:to>
    <xdr:sp macro="" textlink="">
      <xdr:nvSpPr>
        <xdr:cNvPr id="128" name="フローチャート : 判断 127"/>
        <xdr:cNvSpPr/>
      </xdr:nvSpPr>
      <xdr:spPr>
        <a:xfrm>
          <a:off x="2857500" y="998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158145</xdr:rowOff>
    </xdr:from>
    <xdr:ext cx="599010" cy="259045"/>
    <xdr:sp macro="" textlink="">
      <xdr:nvSpPr>
        <xdr:cNvPr id="129" name="テキスト ボックス 128"/>
        <xdr:cNvSpPr txBox="1"/>
      </xdr:nvSpPr>
      <xdr:spPr>
        <a:xfrm>
          <a:off x="2608794" y="975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128656</xdr:rowOff>
    </xdr:from>
    <xdr:to>
      <xdr:col>2</xdr:col>
      <xdr:colOff>638175</xdr:colOff>
      <xdr:row>58</xdr:row>
      <xdr:rowOff>151832</xdr:rowOff>
    </xdr:to>
    <xdr:cxnSp macro="">
      <xdr:nvCxnSpPr>
        <xdr:cNvPr id="130" name="直線コネクタ 129"/>
        <xdr:cNvCxnSpPr/>
      </xdr:nvCxnSpPr>
      <xdr:spPr>
        <a:xfrm>
          <a:off x="1130300" y="10072756"/>
          <a:ext cx="889000" cy="2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58001</xdr:rowOff>
    </xdr:from>
    <xdr:to>
      <xdr:col>3</xdr:col>
      <xdr:colOff>3175</xdr:colOff>
      <xdr:row>58</xdr:row>
      <xdr:rowOff>159601</xdr:rowOff>
    </xdr:to>
    <xdr:sp macro="" textlink="">
      <xdr:nvSpPr>
        <xdr:cNvPr id="131" name="フローチャート : 判断 130"/>
        <xdr:cNvSpPr/>
      </xdr:nvSpPr>
      <xdr:spPr>
        <a:xfrm>
          <a:off x="1968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4678</xdr:rowOff>
    </xdr:from>
    <xdr:ext cx="599010" cy="259045"/>
    <xdr:sp macro="" textlink="">
      <xdr:nvSpPr>
        <xdr:cNvPr id="132" name="テキスト ボックス 131"/>
        <xdr:cNvSpPr txBox="1"/>
      </xdr:nvSpPr>
      <xdr:spPr>
        <a:xfrm>
          <a:off x="1719794" y="977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55962</xdr:rowOff>
    </xdr:from>
    <xdr:to>
      <xdr:col>1</xdr:col>
      <xdr:colOff>485775</xdr:colOff>
      <xdr:row>58</xdr:row>
      <xdr:rowOff>157562</xdr:rowOff>
    </xdr:to>
    <xdr:sp macro="" textlink="">
      <xdr:nvSpPr>
        <xdr:cNvPr id="133" name="フローチャート : 判断 132"/>
        <xdr:cNvSpPr/>
      </xdr:nvSpPr>
      <xdr:spPr>
        <a:xfrm>
          <a:off x="1079500" y="1000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2639</xdr:rowOff>
    </xdr:from>
    <xdr:ext cx="599010" cy="259045"/>
    <xdr:sp macro="" textlink="">
      <xdr:nvSpPr>
        <xdr:cNvPr id="134" name="テキスト ボックス 133"/>
        <xdr:cNvSpPr txBox="1"/>
      </xdr:nvSpPr>
      <xdr:spPr>
        <a:xfrm>
          <a:off x="830794" y="977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38938</xdr:rowOff>
    </xdr:from>
    <xdr:to>
      <xdr:col>6</xdr:col>
      <xdr:colOff>561975</xdr:colOff>
      <xdr:row>58</xdr:row>
      <xdr:rowOff>140538</xdr:rowOff>
    </xdr:to>
    <xdr:sp macro="" textlink="">
      <xdr:nvSpPr>
        <xdr:cNvPr id="140" name="円/楕円 139"/>
        <xdr:cNvSpPr/>
      </xdr:nvSpPr>
      <xdr:spPr>
        <a:xfrm>
          <a:off x="4584700" y="99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125315</xdr:rowOff>
    </xdr:from>
    <xdr:ext cx="599010" cy="259045"/>
    <xdr:sp macro="" textlink="">
      <xdr:nvSpPr>
        <xdr:cNvPr id="141" name="総務費該当値テキスト"/>
        <xdr:cNvSpPr txBox="1"/>
      </xdr:nvSpPr>
      <xdr:spPr>
        <a:xfrm>
          <a:off x="4686300" y="989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165,897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100716</xdr:rowOff>
    </xdr:from>
    <xdr:to>
      <xdr:col>5</xdr:col>
      <xdr:colOff>409575</xdr:colOff>
      <xdr:row>59</xdr:row>
      <xdr:rowOff>30866</xdr:rowOff>
    </xdr:to>
    <xdr:sp macro="" textlink="">
      <xdr:nvSpPr>
        <xdr:cNvPr id="142" name="円/楕円 141"/>
        <xdr:cNvSpPr/>
      </xdr:nvSpPr>
      <xdr:spPr>
        <a:xfrm>
          <a:off x="3746500" y="1004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21993</xdr:rowOff>
    </xdr:from>
    <xdr:ext cx="599010" cy="259045"/>
    <xdr:sp macro="" textlink="">
      <xdr:nvSpPr>
        <xdr:cNvPr id="143" name="テキスト ボックス 142"/>
        <xdr:cNvSpPr txBox="1"/>
      </xdr:nvSpPr>
      <xdr:spPr>
        <a:xfrm>
          <a:off x="3497794" y="1013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109,145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88007</xdr:rowOff>
    </xdr:from>
    <xdr:to>
      <xdr:col>4</xdr:col>
      <xdr:colOff>206375</xdr:colOff>
      <xdr:row>59</xdr:row>
      <xdr:rowOff>18157</xdr:rowOff>
    </xdr:to>
    <xdr:sp macro="" textlink="">
      <xdr:nvSpPr>
        <xdr:cNvPr id="144" name="円/楕円 143"/>
        <xdr:cNvSpPr/>
      </xdr:nvSpPr>
      <xdr:spPr>
        <a:xfrm>
          <a:off x="2857500" y="1003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9284</xdr:rowOff>
    </xdr:from>
    <xdr:ext cx="599010" cy="259045"/>
    <xdr:sp macro="" textlink="">
      <xdr:nvSpPr>
        <xdr:cNvPr id="145" name="テキスト ボックス 144"/>
        <xdr:cNvSpPr txBox="1"/>
      </xdr:nvSpPr>
      <xdr:spPr>
        <a:xfrm>
          <a:off x="2608794" y="10124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120,820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101032</xdr:rowOff>
    </xdr:from>
    <xdr:to>
      <xdr:col>3</xdr:col>
      <xdr:colOff>3175</xdr:colOff>
      <xdr:row>59</xdr:row>
      <xdr:rowOff>31182</xdr:rowOff>
    </xdr:to>
    <xdr:sp macro="" textlink="">
      <xdr:nvSpPr>
        <xdr:cNvPr id="146" name="円/楕円 145"/>
        <xdr:cNvSpPr/>
      </xdr:nvSpPr>
      <xdr:spPr>
        <a:xfrm>
          <a:off x="1968500" y="100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22309</xdr:rowOff>
    </xdr:from>
    <xdr:ext cx="599010" cy="259045"/>
    <xdr:sp macro="" textlink="">
      <xdr:nvSpPr>
        <xdr:cNvPr id="147" name="テキスト ボックス 146"/>
        <xdr:cNvSpPr txBox="1"/>
      </xdr:nvSpPr>
      <xdr:spPr>
        <a:xfrm>
          <a:off x="1719794" y="1013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108,855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77856</xdr:rowOff>
    </xdr:from>
    <xdr:to>
      <xdr:col>1</xdr:col>
      <xdr:colOff>485775</xdr:colOff>
      <xdr:row>59</xdr:row>
      <xdr:rowOff>8006</xdr:rowOff>
    </xdr:to>
    <xdr:sp macro="" textlink="">
      <xdr:nvSpPr>
        <xdr:cNvPr id="148" name="円/楕円 147"/>
        <xdr:cNvSpPr/>
      </xdr:nvSpPr>
      <xdr:spPr>
        <a:xfrm>
          <a:off x="1079500" y="1002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170583</xdr:rowOff>
    </xdr:from>
    <xdr:ext cx="599010" cy="259045"/>
    <xdr:sp macro="" textlink="">
      <xdr:nvSpPr>
        <xdr:cNvPr id="149" name="テキスト ボックス 148"/>
        <xdr:cNvSpPr txBox="1"/>
      </xdr:nvSpPr>
      <xdr:spPr>
        <a:xfrm>
          <a:off x="830794" y="1011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1294</xdr:rowOff>
    </xdr:from>
    <xdr:to>
      <xdr:col>6</xdr:col>
      <xdr:colOff>511175</xdr:colOff>
      <xdr:row>78</xdr:row>
      <xdr:rowOff>12202</xdr:rowOff>
    </xdr:to>
    <xdr:cxnSp macro="">
      <xdr:nvCxnSpPr>
        <xdr:cNvPr id="178" name="直線コネクタ 177"/>
        <xdr:cNvCxnSpPr/>
      </xdr:nvCxnSpPr>
      <xdr:spPr>
        <a:xfrm flipV="1">
          <a:off x="3797300" y="13374394"/>
          <a:ext cx="8382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12202</xdr:rowOff>
    </xdr:from>
    <xdr:to>
      <xdr:col>5</xdr:col>
      <xdr:colOff>358775</xdr:colOff>
      <xdr:row>78</xdr:row>
      <xdr:rowOff>27849</xdr:rowOff>
    </xdr:to>
    <xdr:cxnSp macro="">
      <xdr:nvCxnSpPr>
        <xdr:cNvPr id="181" name="直線コネクタ 180"/>
        <xdr:cNvCxnSpPr/>
      </xdr:nvCxnSpPr>
      <xdr:spPr>
        <a:xfrm flipV="1">
          <a:off x="2908300" y="13385302"/>
          <a:ext cx="889000" cy="1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117052</xdr:rowOff>
    </xdr:from>
    <xdr:to>
      <xdr:col>5</xdr:col>
      <xdr:colOff>409575</xdr:colOff>
      <xdr:row>78</xdr:row>
      <xdr:rowOff>47202</xdr:rowOff>
    </xdr:to>
    <xdr:sp macro="" textlink="">
      <xdr:nvSpPr>
        <xdr:cNvPr id="182" name="フローチャート : 判断 181"/>
        <xdr:cNvSpPr/>
      </xdr:nvSpPr>
      <xdr:spPr>
        <a:xfrm>
          <a:off x="3746500" y="1331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63729</xdr:rowOff>
    </xdr:from>
    <xdr:ext cx="599010" cy="259045"/>
    <xdr:sp macro="" textlink="">
      <xdr:nvSpPr>
        <xdr:cNvPr id="183" name="テキスト ボックス 182"/>
        <xdr:cNvSpPr txBox="1"/>
      </xdr:nvSpPr>
      <xdr:spPr>
        <a:xfrm>
          <a:off x="3497794" y="1309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143439</xdr:rowOff>
    </xdr:from>
    <xdr:to>
      <xdr:col>4</xdr:col>
      <xdr:colOff>155575</xdr:colOff>
      <xdr:row>78</xdr:row>
      <xdr:rowOff>27849</xdr:rowOff>
    </xdr:to>
    <xdr:cxnSp macro="">
      <xdr:nvCxnSpPr>
        <xdr:cNvPr id="184" name="直線コネクタ 183"/>
        <xdr:cNvCxnSpPr/>
      </xdr:nvCxnSpPr>
      <xdr:spPr>
        <a:xfrm>
          <a:off x="2019300" y="13345089"/>
          <a:ext cx="889000" cy="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133012</xdr:rowOff>
    </xdr:from>
    <xdr:to>
      <xdr:col>4</xdr:col>
      <xdr:colOff>206375</xdr:colOff>
      <xdr:row>78</xdr:row>
      <xdr:rowOff>63162</xdr:rowOff>
    </xdr:to>
    <xdr:sp macro="" textlink="">
      <xdr:nvSpPr>
        <xdr:cNvPr id="185" name="フローチャート : 判断 184"/>
        <xdr:cNvSpPr/>
      </xdr:nvSpPr>
      <xdr:spPr>
        <a:xfrm>
          <a:off x="2857500" y="1333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79689</xdr:rowOff>
    </xdr:from>
    <xdr:ext cx="599010" cy="259045"/>
    <xdr:sp macro="" textlink="">
      <xdr:nvSpPr>
        <xdr:cNvPr id="186" name="テキスト ボックス 185"/>
        <xdr:cNvSpPr txBox="1"/>
      </xdr:nvSpPr>
      <xdr:spPr>
        <a:xfrm>
          <a:off x="2608794" y="1310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143439</xdr:rowOff>
    </xdr:from>
    <xdr:to>
      <xdr:col>2</xdr:col>
      <xdr:colOff>638175</xdr:colOff>
      <xdr:row>78</xdr:row>
      <xdr:rowOff>40615</xdr:rowOff>
    </xdr:to>
    <xdr:cxnSp macro="">
      <xdr:nvCxnSpPr>
        <xdr:cNvPr id="187" name="直線コネクタ 186"/>
        <xdr:cNvCxnSpPr/>
      </xdr:nvCxnSpPr>
      <xdr:spPr>
        <a:xfrm flipV="1">
          <a:off x="1130300" y="13345089"/>
          <a:ext cx="889000" cy="6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137114</xdr:rowOff>
    </xdr:from>
    <xdr:to>
      <xdr:col>3</xdr:col>
      <xdr:colOff>3175</xdr:colOff>
      <xdr:row>78</xdr:row>
      <xdr:rowOff>67264</xdr:rowOff>
    </xdr:to>
    <xdr:sp macro="" textlink="">
      <xdr:nvSpPr>
        <xdr:cNvPr id="188" name="フローチャート : 判断 187"/>
        <xdr:cNvSpPr/>
      </xdr:nvSpPr>
      <xdr:spPr>
        <a:xfrm>
          <a:off x="1968500" y="1333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58391</xdr:rowOff>
    </xdr:from>
    <xdr:ext cx="599010" cy="259045"/>
    <xdr:sp macro="" textlink="">
      <xdr:nvSpPr>
        <xdr:cNvPr id="189" name="テキスト ボックス 188"/>
        <xdr:cNvSpPr txBox="1"/>
      </xdr:nvSpPr>
      <xdr:spPr>
        <a:xfrm>
          <a:off x="1719794" y="13431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142064</xdr:rowOff>
    </xdr:from>
    <xdr:to>
      <xdr:col>1</xdr:col>
      <xdr:colOff>485775</xdr:colOff>
      <xdr:row>78</xdr:row>
      <xdr:rowOff>72214</xdr:rowOff>
    </xdr:to>
    <xdr:sp macro="" textlink="">
      <xdr:nvSpPr>
        <xdr:cNvPr id="190" name="フローチャート : 判断 189"/>
        <xdr:cNvSpPr/>
      </xdr:nvSpPr>
      <xdr:spPr>
        <a:xfrm>
          <a:off x="1079500" y="1334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88741</xdr:rowOff>
    </xdr:from>
    <xdr:ext cx="599010" cy="259045"/>
    <xdr:sp macro="" textlink="">
      <xdr:nvSpPr>
        <xdr:cNvPr id="191" name="テキスト ボックス 190"/>
        <xdr:cNvSpPr txBox="1"/>
      </xdr:nvSpPr>
      <xdr:spPr>
        <a:xfrm>
          <a:off x="830794" y="1311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121944</xdr:rowOff>
    </xdr:from>
    <xdr:to>
      <xdr:col>6</xdr:col>
      <xdr:colOff>561975</xdr:colOff>
      <xdr:row>78</xdr:row>
      <xdr:rowOff>52094</xdr:rowOff>
    </xdr:to>
    <xdr:sp macro="" textlink="">
      <xdr:nvSpPr>
        <xdr:cNvPr id="197" name="円/楕円 196"/>
        <xdr:cNvSpPr/>
      </xdr:nvSpPr>
      <xdr:spPr>
        <a:xfrm>
          <a:off x="4584700" y="133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168,981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132852</xdr:rowOff>
    </xdr:from>
    <xdr:to>
      <xdr:col>5</xdr:col>
      <xdr:colOff>409575</xdr:colOff>
      <xdr:row>78</xdr:row>
      <xdr:rowOff>63002</xdr:rowOff>
    </xdr:to>
    <xdr:sp macro="" textlink="">
      <xdr:nvSpPr>
        <xdr:cNvPr id="199" name="円/楕円 198"/>
        <xdr:cNvSpPr/>
      </xdr:nvSpPr>
      <xdr:spPr>
        <a:xfrm>
          <a:off x="3746500" y="1333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54129</xdr:rowOff>
    </xdr:from>
    <xdr:ext cx="599010" cy="259045"/>
    <xdr:sp macro="" textlink="">
      <xdr:nvSpPr>
        <xdr:cNvPr id="200" name="テキスト ボックス 199"/>
        <xdr:cNvSpPr txBox="1"/>
      </xdr:nvSpPr>
      <xdr:spPr>
        <a:xfrm>
          <a:off x="3497794" y="1342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160,392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148499</xdr:rowOff>
    </xdr:from>
    <xdr:to>
      <xdr:col>4</xdr:col>
      <xdr:colOff>206375</xdr:colOff>
      <xdr:row>78</xdr:row>
      <xdr:rowOff>78649</xdr:rowOff>
    </xdr:to>
    <xdr:sp macro="" textlink="">
      <xdr:nvSpPr>
        <xdr:cNvPr id="201" name="円/楕円 200"/>
        <xdr:cNvSpPr/>
      </xdr:nvSpPr>
      <xdr:spPr>
        <a:xfrm>
          <a:off x="2857500" y="1335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69776</xdr:rowOff>
    </xdr:from>
    <xdr:ext cx="599010" cy="259045"/>
    <xdr:sp macro="" textlink="">
      <xdr:nvSpPr>
        <xdr:cNvPr id="202" name="テキスト ボックス 201"/>
        <xdr:cNvSpPr txBox="1"/>
      </xdr:nvSpPr>
      <xdr:spPr>
        <a:xfrm>
          <a:off x="2608794" y="13442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148,071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92639</xdr:rowOff>
    </xdr:from>
    <xdr:to>
      <xdr:col>3</xdr:col>
      <xdr:colOff>3175</xdr:colOff>
      <xdr:row>78</xdr:row>
      <xdr:rowOff>22789</xdr:rowOff>
    </xdr:to>
    <xdr:sp macro="" textlink="">
      <xdr:nvSpPr>
        <xdr:cNvPr id="203" name="円/楕円 202"/>
        <xdr:cNvSpPr/>
      </xdr:nvSpPr>
      <xdr:spPr>
        <a:xfrm>
          <a:off x="1968500" y="1329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39316</xdr:rowOff>
    </xdr:from>
    <xdr:ext cx="599010" cy="259045"/>
    <xdr:sp macro="" textlink="">
      <xdr:nvSpPr>
        <xdr:cNvPr id="204" name="テキスト ボックス 203"/>
        <xdr:cNvSpPr txBox="1"/>
      </xdr:nvSpPr>
      <xdr:spPr>
        <a:xfrm>
          <a:off x="1719794" y="1306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192,056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161265</xdr:rowOff>
    </xdr:from>
    <xdr:to>
      <xdr:col>1</xdr:col>
      <xdr:colOff>485775</xdr:colOff>
      <xdr:row>78</xdr:row>
      <xdr:rowOff>91415</xdr:rowOff>
    </xdr:to>
    <xdr:sp macro="" textlink="">
      <xdr:nvSpPr>
        <xdr:cNvPr id="205" name="円/楕円 204"/>
        <xdr:cNvSpPr/>
      </xdr:nvSpPr>
      <xdr:spPr>
        <a:xfrm>
          <a:off x="1079500" y="133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82542</xdr:rowOff>
    </xdr:from>
    <xdr:ext cx="599010" cy="259045"/>
    <xdr:sp macro="" textlink="">
      <xdr:nvSpPr>
        <xdr:cNvPr id="206" name="テキスト ボックス 205"/>
        <xdr:cNvSpPr txBox="1"/>
      </xdr:nvSpPr>
      <xdr:spPr>
        <a:xfrm>
          <a:off x="830794" y="1345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82</xdr:rowOff>
    </xdr:from>
    <xdr:to>
      <xdr:col>6</xdr:col>
      <xdr:colOff>511175</xdr:colOff>
      <xdr:row>98</xdr:row>
      <xdr:rowOff>11931</xdr:rowOff>
    </xdr:to>
    <xdr:cxnSp macro="">
      <xdr:nvCxnSpPr>
        <xdr:cNvPr id="235" name="直線コネクタ 234"/>
        <xdr:cNvCxnSpPr/>
      </xdr:nvCxnSpPr>
      <xdr:spPr>
        <a:xfrm flipV="1">
          <a:off x="3797300" y="16802182"/>
          <a:ext cx="8382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138916</xdr:rowOff>
    </xdr:from>
    <xdr:to>
      <xdr:col>5</xdr:col>
      <xdr:colOff>358775</xdr:colOff>
      <xdr:row>98</xdr:row>
      <xdr:rowOff>11931</xdr:rowOff>
    </xdr:to>
    <xdr:cxnSp macro="">
      <xdr:nvCxnSpPr>
        <xdr:cNvPr id="238" name="直線コネクタ 237"/>
        <xdr:cNvCxnSpPr/>
      </xdr:nvCxnSpPr>
      <xdr:spPr>
        <a:xfrm>
          <a:off x="2908300" y="16769566"/>
          <a:ext cx="889000" cy="4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26085</xdr:rowOff>
    </xdr:from>
    <xdr:to>
      <xdr:col>5</xdr:col>
      <xdr:colOff>409575</xdr:colOff>
      <xdr:row>97</xdr:row>
      <xdr:rowOff>127685</xdr:rowOff>
    </xdr:to>
    <xdr:sp macro="" textlink="">
      <xdr:nvSpPr>
        <xdr:cNvPr id="239" name="フローチャート : 判断 238"/>
        <xdr:cNvSpPr/>
      </xdr:nvSpPr>
      <xdr:spPr>
        <a:xfrm>
          <a:off x="3746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144212</xdr:rowOff>
    </xdr:from>
    <xdr:ext cx="534377" cy="259045"/>
    <xdr:sp macro="" textlink="">
      <xdr:nvSpPr>
        <xdr:cNvPr id="240" name="テキスト ボックス 239"/>
        <xdr:cNvSpPr txBox="1"/>
      </xdr:nvSpPr>
      <xdr:spPr>
        <a:xfrm>
          <a:off x="3530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138916</xdr:rowOff>
    </xdr:from>
    <xdr:to>
      <xdr:col>4</xdr:col>
      <xdr:colOff>155575</xdr:colOff>
      <xdr:row>98</xdr:row>
      <xdr:rowOff>36068</xdr:rowOff>
    </xdr:to>
    <xdr:cxnSp macro="">
      <xdr:nvCxnSpPr>
        <xdr:cNvPr id="241" name="直線コネクタ 240"/>
        <xdr:cNvCxnSpPr/>
      </xdr:nvCxnSpPr>
      <xdr:spPr>
        <a:xfrm flipV="1">
          <a:off x="2019300" y="16769566"/>
          <a:ext cx="889000" cy="6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61319</xdr:rowOff>
    </xdr:from>
    <xdr:to>
      <xdr:col>4</xdr:col>
      <xdr:colOff>206375</xdr:colOff>
      <xdr:row>97</xdr:row>
      <xdr:rowOff>162919</xdr:rowOff>
    </xdr:to>
    <xdr:sp macro="" textlink="">
      <xdr:nvSpPr>
        <xdr:cNvPr id="242" name="フローチャート : 判断 241"/>
        <xdr:cNvSpPr/>
      </xdr:nvSpPr>
      <xdr:spPr>
        <a:xfrm>
          <a:off x="2857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7996</xdr:rowOff>
    </xdr:from>
    <xdr:ext cx="534377" cy="259045"/>
    <xdr:sp macro="" textlink="">
      <xdr:nvSpPr>
        <xdr:cNvPr id="243" name="テキスト ボックス 242"/>
        <xdr:cNvSpPr txBox="1"/>
      </xdr:nvSpPr>
      <xdr:spPr>
        <a:xfrm>
          <a:off x="2641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36068</xdr:rowOff>
    </xdr:from>
    <xdr:to>
      <xdr:col>2</xdr:col>
      <xdr:colOff>638175</xdr:colOff>
      <xdr:row>98</xdr:row>
      <xdr:rowOff>39494</xdr:rowOff>
    </xdr:to>
    <xdr:cxnSp macro="">
      <xdr:nvCxnSpPr>
        <xdr:cNvPr id="244" name="直線コネクタ 243"/>
        <xdr:cNvCxnSpPr/>
      </xdr:nvCxnSpPr>
      <xdr:spPr>
        <a:xfrm flipV="1">
          <a:off x="1130300" y="16838168"/>
          <a:ext cx="889000" cy="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73515</xdr:rowOff>
    </xdr:from>
    <xdr:to>
      <xdr:col>3</xdr:col>
      <xdr:colOff>3175</xdr:colOff>
      <xdr:row>98</xdr:row>
      <xdr:rowOff>3665</xdr:rowOff>
    </xdr:to>
    <xdr:sp macro="" textlink="">
      <xdr:nvSpPr>
        <xdr:cNvPr id="245" name="フローチャート : 判断 244"/>
        <xdr:cNvSpPr/>
      </xdr:nvSpPr>
      <xdr:spPr>
        <a:xfrm>
          <a:off x="1968500" y="167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20192</xdr:rowOff>
    </xdr:from>
    <xdr:ext cx="534377" cy="259045"/>
    <xdr:sp macro="" textlink="">
      <xdr:nvSpPr>
        <xdr:cNvPr id="246" name="テキスト ボックス 245"/>
        <xdr:cNvSpPr txBox="1"/>
      </xdr:nvSpPr>
      <xdr:spPr>
        <a:xfrm>
          <a:off x="1752111" y="164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68010</xdr:rowOff>
    </xdr:from>
    <xdr:to>
      <xdr:col>1</xdr:col>
      <xdr:colOff>485775</xdr:colOff>
      <xdr:row>97</xdr:row>
      <xdr:rowOff>169610</xdr:rowOff>
    </xdr:to>
    <xdr:sp macro="" textlink="">
      <xdr:nvSpPr>
        <xdr:cNvPr id="247" name="フローチャート : 判断 246"/>
        <xdr:cNvSpPr/>
      </xdr:nvSpPr>
      <xdr:spPr>
        <a:xfrm>
          <a:off x="1079500" y="166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14687</xdr:rowOff>
    </xdr:from>
    <xdr:ext cx="534377" cy="259045"/>
    <xdr:sp macro="" textlink="">
      <xdr:nvSpPr>
        <xdr:cNvPr id="248" name="テキスト ボックス 247"/>
        <xdr:cNvSpPr txBox="1"/>
      </xdr:nvSpPr>
      <xdr:spPr>
        <a:xfrm>
          <a:off x="863111" y="164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120732</xdr:rowOff>
    </xdr:from>
    <xdr:to>
      <xdr:col>6</xdr:col>
      <xdr:colOff>561975</xdr:colOff>
      <xdr:row>98</xdr:row>
      <xdr:rowOff>50882</xdr:rowOff>
    </xdr:to>
    <xdr:sp macro="" textlink="">
      <xdr:nvSpPr>
        <xdr:cNvPr id="254" name="円/楕円 253"/>
        <xdr:cNvSpPr/>
      </xdr:nvSpPr>
      <xdr:spPr>
        <a:xfrm>
          <a:off x="4584700" y="1675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99159</xdr:rowOff>
    </xdr:from>
    <xdr:ext cx="534377" cy="259045"/>
    <xdr:sp macro="" textlink="">
      <xdr:nvSpPr>
        <xdr:cNvPr id="255" name="衛生費該当値テキスト"/>
        <xdr:cNvSpPr txBox="1"/>
      </xdr:nvSpPr>
      <xdr:spPr>
        <a:xfrm>
          <a:off x="4686300" y="1672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56,645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132581</xdr:rowOff>
    </xdr:from>
    <xdr:to>
      <xdr:col>5</xdr:col>
      <xdr:colOff>409575</xdr:colOff>
      <xdr:row>98</xdr:row>
      <xdr:rowOff>62731</xdr:rowOff>
    </xdr:to>
    <xdr:sp macro="" textlink="">
      <xdr:nvSpPr>
        <xdr:cNvPr id="256" name="円/楕円 255"/>
        <xdr:cNvSpPr/>
      </xdr:nvSpPr>
      <xdr:spPr>
        <a:xfrm>
          <a:off x="3746500" y="1676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53858</xdr:rowOff>
    </xdr:from>
    <xdr:ext cx="534377" cy="259045"/>
    <xdr:sp macro="" textlink="">
      <xdr:nvSpPr>
        <xdr:cNvPr id="257" name="テキスト ボックス 256"/>
        <xdr:cNvSpPr txBox="1"/>
      </xdr:nvSpPr>
      <xdr:spPr>
        <a:xfrm>
          <a:off x="3530111" y="1685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88116</xdr:rowOff>
    </xdr:from>
    <xdr:to>
      <xdr:col>4</xdr:col>
      <xdr:colOff>206375</xdr:colOff>
      <xdr:row>98</xdr:row>
      <xdr:rowOff>18266</xdr:rowOff>
    </xdr:to>
    <xdr:sp macro="" textlink="">
      <xdr:nvSpPr>
        <xdr:cNvPr id="258" name="円/楕円 257"/>
        <xdr:cNvSpPr/>
      </xdr:nvSpPr>
      <xdr:spPr>
        <a:xfrm>
          <a:off x="2857500" y="1671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9393</xdr:rowOff>
    </xdr:from>
    <xdr:ext cx="534377" cy="259045"/>
    <xdr:sp macro="" textlink="">
      <xdr:nvSpPr>
        <xdr:cNvPr id="259" name="テキスト ボックス 258"/>
        <xdr:cNvSpPr txBox="1"/>
      </xdr:nvSpPr>
      <xdr:spPr>
        <a:xfrm>
          <a:off x="2641111" y="1681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65,206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156718</xdr:rowOff>
    </xdr:from>
    <xdr:to>
      <xdr:col>3</xdr:col>
      <xdr:colOff>3175</xdr:colOff>
      <xdr:row>98</xdr:row>
      <xdr:rowOff>86868</xdr:rowOff>
    </xdr:to>
    <xdr:sp macro="" textlink="">
      <xdr:nvSpPr>
        <xdr:cNvPr id="260" name="円/楕円 259"/>
        <xdr:cNvSpPr/>
      </xdr:nvSpPr>
      <xdr:spPr>
        <a:xfrm>
          <a:off x="1968500" y="167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77995</xdr:rowOff>
    </xdr:from>
    <xdr:ext cx="534377" cy="259045"/>
    <xdr:sp macro="" textlink="">
      <xdr:nvSpPr>
        <xdr:cNvPr id="261" name="テキスト ボックス 260"/>
        <xdr:cNvSpPr txBox="1"/>
      </xdr:nvSpPr>
      <xdr:spPr>
        <a:xfrm>
          <a:off x="1752111" y="1688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160144</xdr:rowOff>
    </xdr:from>
    <xdr:to>
      <xdr:col>1</xdr:col>
      <xdr:colOff>485775</xdr:colOff>
      <xdr:row>98</xdr:row>
      <xdr:rowOff>90294</xdr:rowOff>
    </xdr:to>
    <xdr:sp macro="" textlink="">
      <xdr:nvSpPr>
        <xdr:cNvPr id="262" name="円/楕円 261"/>
        <xdr:cNvSpPr/>
      </xdr:nvSpPr>
      <xdr:spPr>
        <a:xfrm>
          <a:off x="1079500" y="1679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81421</xdr:rowOff>
    </xdr:from>
    <xdr:ext cx="534377" cy="259045"/>
    <xdr:sp macro="" textlink="">
      <xdr:nvSpPr>
        <xdr:cNvPr id="263" name="テキスト ボックス 262"/>
        <xdr:cNvSpPr txBox="1"/>
      </xdr:nvSpPr>
      <xdr:spPr>
        <a:xfrm>
          <a:off x="863111" y="168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85212</xdr:rowOff>
    </xdr:from>
    <xdr:to>
      <xdr:col>15</xdr:col>
      <xdr:colOff>180975</xdr:colOff>
      <xdr:row>39</xdr:row>
      <xdr:rowOff>98878</xdr:rowOff>
    </xdr:to>
    <xdr:cxnSp macro="">
      <xdr:nvCxnSpPr>
        <xdr:cNvPr id="294" name="直線コネクタ 293"/>
        <xdr:cNvCxnSpPr/>
      </xdr:nvCxnSpPr>
      <xdr:spPr>
        <a:xfrm>
          <a:off x="9639300" y="6771762"/>
          <a:ext cx="8382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76982</xdr:rowOff>
    </xdr:from>
    <xdr:to>
      <xdr:col>14</xdr:col>
      <xdr:colOff>28575</xdr:colOff>
      <xdr:row>39</xdr:row>
      <xdr:rowOff>85212</xdr:rowOff>
    </xdr:to>
    <xdr:cxnSp macro="">
      <xdr:nvCxnSpPr>
        <xdr:cNvPr id="297" name="直線コネクタ 296"/>
        <xdr:cNvCxnSpPr/>
      </xdr:nvCxnSpPr>
      <xdr:spPr>
        <a:xfrm>
          <a:off x="8750300" y="676353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30052</xdr:rowOff>
    </xdr:from>
    <xdr:to>
      <xdr:col>14</xdr:col>
      <xdr:colOff>79375</xdr:colOff>
      <xdr:row>39</xdr:row>
      <xdr:rowOff>131652</xdr:rowOff>
    </xdr:to>
    <xdr:sp macro="" textlink="">
      <xdr:nvSpPr>
        <xdr:cNvPr id="298" name="フローチャート : 判断 297"/>
        <xdr:cNvSpPr/>
      </xdr:nvSpPr>
      <xdr:spPr>
        <a:xfrm>
          <a:off x="9588500" y="671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148179</xdr:rowOff>
    </xdr:from>
    <xdr:ext cx="469744" cy="259045"/>
    <xdr:sp macro="" textlink="">
      <xdr:nvSpPr>
        <xdr:cNvPr id="299" name="テキスト ボックス 298"/>
        <xdr:cNvSpPr txBox="1"/>
      </xdr:nvSpPr>
      <xdr:spPr>
        <a:xfrm>
          <a:off x="9404427" y="649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70858</xdr:rowOff>
    </xdr:from>
    <xdr:to>
      <xdr:col>12</xdr:col>
      <xdr:colOff>511175</xdr:colOff>
      <xdr:row>39</xdr:row>
      <xdr:rowOff>76982</xdr:rowOff>
    </xdr:to>
    <xdr:cxnSp macro="">
      <xdr:nvCxnSpPr>
        <xdr:cNvPr id="300" name="直線コネクタ 299"/>
        <xdr:cNvCxnSpPr/>
      </xdr:nvCxnSpPr>
      <xdr:spPr>
        <a:xfrm>
          <a:off x="7861300" y="6757408"/>
          <a:ext cx="889000" cy="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170592</xdr:rowOff>
    </xdr:from>
    <xdr:to>
      <xdr:col>12</xdr:col>
      <xdr:colOff>561975</xdr:colOff>
      <xdr:row>39</xdr:row>
      <xdr:rowOff>100742</xdr:rowOff>
    </xdr:to>
    <xdr:sp macro="" textlink="">
      <xdr:nvSpPr>
        <xdr:cNvPr id="301" name="フローチャート : 判断 300"/>
        <xdr:cNvSpPr/>
      </xdr:nvSpPr>
      <xdr:spPr>
        <a:xfrm>
          <a:off x="8699500" y="668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117269</xdr:rowOff>
    </xdr:from>
    <xdr:ext cx="469744" cy="259045"/>
    <xdr:sp macro="" textlink="">
      <xdr:nvSpPr>
        <xdr:cNvPr id="302" name="テキスト ボックス 301"/>
        <xdr:cNvSpPr txBox="1"/>
      </xdr:nvSpPr>
      <xdr:spPr>
        <a:xfrm>
          <a:off x="8515427" y="646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10084</xdr:rowOff>
    </xdr:from>
    <xdr:to>
      <xdr:col>11</xdr:col>
      <xdr:colOff>307975</xdr:colOff>
      <xdr:row>39</xdr:row>
      <xdr:rowOff>70858</xdr:rowOff>
    </xdr:to>
    <xdr:cxnSp macro="">
      <xdr:nvCxnSpPr>
        <xdr:cNvPr id="303" name="直線コネクタ 302"/>
        <xdr:cNvCxnSpPr/>
      </xdr:nvCxnSpPr>
      <xdr:spPr>
        <a:xfrm>
          <a:off x="6972300" y="6696634"/>
          <a:ext cx="889000" cy="6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39</xdr:row>
      <xdr:rowOff>3044</xdr:rowOff>
    </xdr:from>
    <xdr:to>
      <xdr:col>11</xdr:col>
      <xdr:colOff>358775</xdr:colOff>
      <xdr:row>39</xdr:row>
      <xdr:rowOff>104644</xdr:rowOff>
    </xdr:to>
    <xdr:sp macro="" textlink="">
      <xdr:nvSpPr>
        <xdr:cNvPr id="304" name="フローチャート : 判断 303"/>
        <xdr:cNvSpPr/>
      </xdr:nvSpPr>
      <xdr:spPr>
        <a:xfrm>
          <a:off x="7810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121171</xdr:rowOff>
    </xdr:from>
    <xdr:ext cx="469744" cy="259045"/>
    <xdr:sp macro="" textlink="">
      <xdr:nvSpPr>
        <xdr:cNvPr id="305" name="テキスト ボックス 304"/>
        <xdr:cNvSpPr txBox="1"/>
      </xdr:nvSpPr>
      <xdr:spPr>
        <a:xfrm>
          <a:off x="7626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138800</xdr:rowOff>
    </xdr:from>
    <xdr:to>
      <xdr:col>10</xdr:col>
      <xdr:colOff>155575</xdr:colOff>
      <xdr:row>39</xdr:row>
      <xdr:rowOff>68950</xdr:rowOff>
    </xdr:to>
    <xdr:sp macro="" textlink="">
      <xdr:nvSpPr>
        <xdr:cNvPr id="306" name="フローチャート : 判断 305"/>
        <xdr:cNvSpPr/>
      </xdr:nvSpPr>
      <xdr:spPr>
        <a:xfrm>
          <a:off x="6921500" y="66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60077</xdr:rowOff>
    </xdr:from>
    <xdr:ext cx="469744" cy="259045"/>
    <xdr:sp macro="" textlink="">
      <xdr:nvSpPr>
        <xdr:cNvPr id="307" name="テキスト ボックス 306"/>
        <xdr:cNvSpPr txBox="1"/>
      </xdr:nvSpPr>
      <xdr:spPr>
        <a:xfrm>
          <a:off x="6737427" y="674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34412</xdr:rowOff>
    </xdr:from>
    <xdr:to>
      <xdr:col>14</xdr:col>
      <xdr:colOff>79375</xdr:colOff>
      <xdr:row>39</xdr:row>
      <xdr:rowOff>136012</xdr:rowOff>
    </xdr:to>
    <xdr:sp macro="" textlink="">
      <xdr:nvSpPr>
        <xdr:cNvPr id="315" name="円/楕円 314"/>
        <xdr:cNvSpPr/>
      </xdr:nvSpPr>
      <xdr:spPr>
        <a:xfrm>
          <a:off x="9588500" y="672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127139</xdr:rowOff>
    </xdr:from>
    <xdr:ext cx="378565" cy="259045"/>
    <xdr:sp macro="" textlink="">
      <xdr:nvSpPr>
        <xdr:cNvPr id="316" name="テキスト ボックス 315"/>
        <xdr:cNvSpPr txBox="1"/>
      </xdr:nvSpPr>
      <xdr:spPr>
        <a:xfrm>
          <a:off x="9450017" y="681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26182</xdr:rowOff>
    </xdr:from>
    <xdr:to>
      <xdr:col>12</xdr:col>
      <xdr:colOff>561975</xdr:colOff>
      <xdr:row>39</xdr:row>
      <xdr:rowOff>127782</xdr:rowOff>
    </xdr:to>
    <xdr:sp macro="" textlink="">
      <xdr:nvSpPr>
        <xdr:cNvPr id="317" name="円/楕円 316"/>
        <xdr:cNvSpPr/>
      </xdr:nvSpPr>
      <xdr:spPr>
        <a:xfrm>
          <a:off x="8699500" y="671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118909</xdr:rowOff>
    </xdr:from>
    <xdr:ext cx="469744" cy="259045"/>
    <xdr:sp macro="" textlink="">
      <xdr:nvSpPr>
        <xdr:cNvPr id="318" name="テキスト ボックス 317"/>
        <xdr:cNvSpPr txBox="1"/>
      </xdr:nvSpPr>
      <xdr:spPr>
        <a:xfrm>
          <a:off x="8515427" y="680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20058</xdr:rowOff>
    </xdr:from>
    <xdr:to>
      <xdr:col>11</xdr:col>
      <xdr:colOff>358775</xdr:colOff>
      <xdr:row>39</xdr:row>
      <xdr:rowOff>121658</xdr:rowOff>
    </xdr:to>
    <xdr:sp macro="" textlink="">
      <xdr:nvSpPr>
        <xdr:cNvPr id="319" name="円/楕円 318"/>
        <xdr:cNvSpPr/>
      </xdr:nvSpPr>
      <xdr:spPr>
        <a:xfrm>
          <a:off x="7810500" y="670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112785</xdr:rowOff>
    </xdr:from>
    <xdr:ext cx="469744" cy="259045"/>
    <xdr:sp macro="" textlink="">
      <xdr:nvSpPr>
        <xdr:cNvPr id="320" name="テキスト ボックス 319"/>
        <xdr:cNvSpPr txBox="1"/>
      </xdr:nvSpPr>
      <xdr:spPr>
        <a:xfrm>
          <a:off x="7626427" y="679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130734</xdr:rowOff>
    </xdr:from>
    <xdr:to>
      <xdr:col>10</xdr:col>
      <xdr:colOff>155575</xdr:colOff>
      <xdr:row>39</xdr:row>
      <xdr:rowOff>60884</xdr:rowOff>
    </xdr:to>
    <xdr:sp macro="" textlink="">
      <xdr:nvSpPr>
        <xdr:cNvPr id="321" name="円/楕円 320"/>
        <xdr:cNvSpPr/>
      </xdr:nvSpPr>
      <xdr:spPr>
        <a:xfrm>
          <a:off x="6921500" y="66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77411</xdr:rowOff>
    </xdr:from>
    <xdr:ext cx="469744" cy="259045"/>
    <xdr:sp macro="" textlink="">
      <xdr:nvSpPr>
        <xdr:cNvPr id="322" name="テキスト ボックス 321"/>
        <xdr:cNvSpPr txBox="1"/>
      </xdr:nvSpPr>
      <xdr:spPr>
        <a:xfrm>
          <a:off x="6737427" y="642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28843</xdr:rowOff>
    </xdr:from>
    <xdr:to>
      <xdr:col>15</xdr:col>
      <xdr:colOff>180975</xdr:colOff>
      <xdr:row>59</xdr:row>
      <xdr:rowOff>62219</xdr:rowOff>
    </xdr:to>
    <xdr:cxnSp macro="">
      <xdr:nvCxnSpPr>
        <xdr:cNvPr id="353" name="直線コネクタ 352"/>
        <xdr:cNvCxnSpPr/>
      </xdr:nvCxnSpPr>
      <xdr:spPr>
        <a:xfrm flipV="1">
          <a:off x="9639300" y="10144393"/>
          <a:ext cx="8382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57335</xdr:rowOff>
    </xdr:from>
    <xdr:to>
      <xdr:col>14</xdr:col>
      <xdr:colOff>28575</xdr:colOff>
      <xdr:row>59</xdr:row>
      <xdr:rowOff>62219</xdr:rowOff>
    </xdr:to>
    <xdr:cxnSp macro="">
      <xdr:nvCxnSpPr>
        <xdr:cNvPr id="356" name="直線コネクタ 355"/>
        <xdr:cNvCxnSpPr/>
      </xdr:nvCxnSpPr>
      <xdr:spPr>
        <a:xfrm>
          <a:off x="8750300" y="10172885"/>
          <a:ext cx="889000" cy="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121156</xdr:rowOff>
    </xdr:from>
    <xdr:to>
      <xdr:col>14</xdr:col>
      <xdr:colOff>79375</xdr:colOff>
      <xdr:row>59</xdr:row>
      <xdr:rowOff>51306</xdr:rowOff>
    </xdr:to>
    <xdr:sp macro="" textlink="">
      <xdr:nvSpPr>
        <xdr:cNvPr id="357" name="フローチャート : 判断 356"/>
        <xdr:cNvSpPr/>
      </xdr:nvSpPr>
      <xdr:spPr>
        <a:xfrm>
          <a:off x="9588500" y="1006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67833</xdr:rowOff>
    </xdr:from>
    <xdr:ext cx="534377" cy="259045"/>
    <xdr:sp macro="" textlink="">
      <xdr:nvSpPr>
        <xdr:cNvPr id="358" name="テキスト ボックス 357"/>
        <xdr:cNvSpPr txBox="1"/>
      </xdr:nvSpPr>
      <xdr:spPr>
        <a:xfrm>
          <a:off x="9372111" y="9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57135</xdr:rowOff>
    </xdr:from>
    <xdr:to>
      <xdr:col>12</xdr:col>
      <xdr:colOff>511175</xdr:colOff>
      <xdr:row>59</xdr:row>
      <xdr:rowOff>57335</xdr:rowOff>
    </xdr:to>
    <xdr:cxnSp macro="">
      <xdr:nvCxnSpPr>
        <xdr:cNvPr id="359" name="直線コネクタ 358"/>
        <xdr:cNvCxnSpPr/>
      </xdr:nvCxnSpPr>
      <xdr:spPr>
        <a:xfrm>
          <a:off x="7861300" y="10172685"/>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124868</xdr:rowOff>
    </xdr:from>
    <xdr:to>
      <xdr:col>12</xdr:col>
      <xdr:colOff>561975</xdr:colOff>
      <xdr:row>59</xdr:row>
      <xdr:rowOff>55018</xdr:rowOff>
    </xdr:to>
    <xdr:sp macro="" textlink="">
      <xdr:nvSpPr>
        <xdr:cNvPr id="360" name="フローチャート : 判断 359"/>
        <xdr:cNvSpPr/>
      </xdr:nvSpPr>
      <xdr:spPr>
        <a:xfrm>
          <a:off x="8699500" y="1006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71545</xdr:rowOff>
    </xdr:from>
    <xdr:ext cx="534377" cy="259045"/>
    <xdr:sp macro="" textlink="">
      <xdr:nvSpPr>
        <xdr:cNvPr id="361" name="テキスト ボックス 360"/>
        <xdr:cNvSpPr txBox="1"/>
      </xdr:nvSpPr>
      <xdr:spPr>
        <a:xfrm>
          <a:off x="8483111" y="984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47044</xdr:rowOff>
    </xdr:from>
    <xdr:to>
      <xdr:col>11</xdr:col>
      <xdr:colOff>307975</xdr:colOff>
      <xdr:row>59</xdr:row>
      <xdr:rowOff>57135</xdr:rowOff>
    </xdr:to>
    <xdr:cxnSp macro="">
      <xdr:nvCxnSpPr>
        <xdr:cNvPr id="362" name="直線コネクタ 361"/>
        <xdr:cNvCxnSpPr/>
      </xdr:nvCxnSpPr>
      <xdr:spPr>
        <a:xfrm>
          <a:off x="6972300" y="10162594"/>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128056</xdr:rowOff>
    </xdr:from>
    <xdr:to>
      <xdr:col>11</xdr:col>
      <xdr:colOff>358775</xdr:colOff>
      <xdr:row>59</xdr:row>
      <xdr:rowOff>58206</xdr:rowOff>
    </xdr:to>
    <xdr:sp macro="" textlink="">
      <xdr:nvSpPr>
        <xdr:cNvPr id="363" name="フローチャート : 判断 362"/>
        <xdr:cNvSpPr/>
      </xdr:nvSpPr>
      <xdr:spPr>
        <a:xfrm>
          <a:off x="7810500" y="1007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74733</xdr:rowOff>
    </xdr:from>
    <xdr:ext cx="534377" cy="259045"/>
    <xdr:sp macro="" textlink="">
      <xdr:nvSpPr>
        <xdr:cNvPr id="364" name="テキスト ボックス 363"/>
        <xdr:cNvSpPr txBox="1"/>
      </xdr:nvSpPr>
      <xdr:spPr>
        <a:xfrm>
          <a:off x="7594111" y="984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132821</xdr:rowOff>
    </xdr:from>
    <xdr:to>
      <xdr:col>10</xdr:col>
      <xdr:colOff>155575</xdr:colOff>
      <xdr:row>59</xdr:row>
      <xdr:rowOff>62971</xdr:rowOff>
    </xdr:to>
    <xdr:sp macro="" textlink="">
      <xdr:nvSpPr>
        <xdr:cNvPr id="365" name="フローチャート : 判断 364"/>
        <xdr:cNvSpPr/>
      </xdr:nvSpPr>
      <xdr:spPr>
        <a:xfrm>
          <a:off x="6921500" y="1007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79498</xdr:rowOff>
    </xdr:from>
    <xdr:ext cx="534377" cy="259045"/>
    <xdr:sp macro="" textlink="">
      <xdr:nvSpPr>
        <xdr:cNvPr id="366" name="テキスト ボックス 365"/>
        <xdr:cNvSpPr txBox="1"/>
      </xdr:nvSpPr>
      <xdr:spPr>
        <a:xfrm>
          <a:off x="6705111" y="985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149493</xdr:rowOff>
    </xdr:from>
    <xdr:to>
      <xdr:col>15</xdr:col>
      <xdr:colOff>231775</xdr:colOff>
      <xdr:row>59</xdr:row>
      <xdr:rowOff>79643</xdr:rowOff>
    </xdr:to>
    <xdr:sp macro="" textlink="">
      <xdr:nvSpPr>
        <xdr:cNvPr id="372" name="円/楕円 371"/>
        <xdr:cNvSpPr/>
      </xdr:nvSpPr>
      <xdr:spPr>
        <a:xfrm>
          <a:off x="10426700" y="100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64420</xdr:rowOff>
    </xdr:from>
    <xdr:ext cx="534377" cy="259045"/>
    <xdr:sp macro="" textlink="">
      <xdr:nvSpPr>
        <xdr:cNvPr id="373" name="農林水産業費該当値テキスト"/>
        <xdr:cNvSpPr txBox="1"/>
      </xdr:nvSpPr>
      <xdr:spPr>
        <a:xfrm>
          <a:off x="10528300" y="1000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64,337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11419</xdr:rowOff>
    </xdr:from>
    <xdr:to>
      <xdr:col>14</xdr:col>
      <xdr:colOff>79375</xdr:colOff>
      <xdr:row>59</xdr:row>
      <xdr:rowOff>113019</xdr:rowOff>
    </xdr:to>
    <xdr:sp macro="" textlink="">
      <xdr:nvSpPr>
        <xdr:cNvPr id="374" name="円/楕円 373"/>
        <xdr:cNvSpPr/>
      </xdr:nvSpPr>
      <xdr:spPr>
        <a:xfrm>
          <a:off x="9588500" y="1012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104146</xdr:rowOff>
    </xdr:from>
    <xdr:ext cx="534377" cy="259045"/>
    <xdr:sp macro="" textlink="">
      <xdr:nvSpPr>
        <xdr:cNvPr id="375" name="テキスト ボックス 374"/>
        <xdr:cNvSpPr txBox="1"/>
      </xdr:nvSpPr>
      <xdr:spPr>
        <a:xfrm>
          <a:off x="9372111" y="1021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33,676</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6535</xdr:rowOff>
    </xdr:from>
    <xdr:to>
      <xdr:col>12</xdr:col>
      <xdr:colOff>561975</xdr:colOff>
      <xdr:row>59</xdr:row>
      <xdr:rowOff>108135</xdr:rowOff>
    </xdr:to>
    <xdr:sp macro="" textlink="">
      <xdr:nvSpPr>
        <xdr:cNvPr id="376" name="円/楕円 375"/>
        <xdr:cNvSpPr/>
      </xdr:nvSpPr>
      <xdr:spPr>
        <a:xfrm>
          <a:off x="8699500" y="101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99262</xdr:rowOff>
    </xdr:from>
    <xdr:ext cx="534377" cy="259045"/>
    <xdr:sp macro="" textlink="">
      <xdr:nvSpPr>
        <xdr:cNvPr id="377" name="テキスト ボックス 376"/>
        <xdr:cNvSpPr txBox="1"/>
      </xdr:nvSpPr>
      <xdr:spPr>
        <a:xfrm>
          <a:off x="8483111" y="1021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6335</xdr:rowOff>
    </xdr:from>
    <xdr:to>
      <xdr:col>11</xdr:col>
      <xdr:colOff>358775</xdr:colOff>
      <xdr:row>59</xdr:row>
      <xdr:rowOff>107935</xdr:rowOff>
    </xdr:to>
    <xdr:sp macro="" textlink="">
      <xdr:nvSpPr>
        <xdr:cNvPr id="378" name="円/楕円 377"/>
        <xdr:cNvSpPr/>
      </xdr:nvSpPr>
      <xdr:spPr>
        <a:xfrm>
          <a:off x="7810500" y="1012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99062</xdr:rowOff>
    </xdr:from>
    <xdr:ext cx="534377" cy="259045"/>
    <xdr:sp macro="" textlink="">
      <xdr:nvSpPr>
        <xdr:cNvPr id="379" name="テキスト ボックス 378"/>
        <xdr:cNvSpPr txBox="1"/>
      </xdr:nvSpPr>
      <xdr:spPr>
        <a:xfrm>
          <a:off x="7594111" y="1021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167694</xdr:rowOff>
    </xdr:from>
    <xdr:to>
      <xdr:col>10</xdr:col>
      <xdr:colOff>155575</xdr:colOff>
      <xdr:row>59</xdr:row>
      <xdr:rowOff>97844</xdr:rowOff>
    </xdr:to>
    <xdr:sp macro="" textlink="">
      <xdr:nvSpPr>
        <xdr:cNvPr id="380" name="円/楕円 379"/>
        <xdr:cNvSpPr/>
      </xdr:nvSpPr>
      <xdr:spPr>
        <a:xfrm>
          <a:off x="6921500" y="1011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88971</xdr:rowOff>
    </xdr:from>
    <xdr:ext cx="534377" cy="259045"/>
    <xdr:sp macro="" textlink="">
      <xdr:nvSpPr>
        <xdr:cNvPr id="381" name="テキスト ボックス 380"/>
        <xdr:cNvSpPr txBox="1"/>
      </xdr:nvSpPr>
      <xdr:spPr>
        <a:xfrm>
          <a:off x="6705111" y="1020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55305</xdr:rowOff>
    </xdr:from>
    <xdr:to>
      <xdr:col>15</xdr:col>
      <xdr:colOff>180975</xdr:colOff>
      <xdr:row>78</xdr:row>
      <xdr:rowOff>147438</xdr:rowOff>
    </xdr:to>
    <xdr:cxnSp macro="">
      <xdr:nvCxnSpPr>
        <xdr:cNvPr id="410" name="直線コネクタ 409"/>
        <xdr:cNvCxnSpPr/>
      </xdr:nvCxnSpPr>
      <xdr:spPr>
        <a:xfrm flipV="1">
          <a:off x="9639300" y="13428405"/>
          <a:ext cx="838200" cy="9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147438</xdr:rowOff>
    </xdr:from>
    <xdr:to>
      <xdr:col>14</xdr:col>
      <xdr:colOff>28575</xdr:colOff>
      <xdr:row>79</xdr:row>
      <xdr:rowOff>13849</xdr:rowOff>
    </xdr:to>
    <xdr:cxnSp macro="">
      <xdr:nvCxnSpPr>
        <xdr:cNvPr id="413" name="直線コネクタ 412"/>
        <xdr:cNvCxnSpPr/>
      </xdr:nvCxnSpPr>
      <xdr:spPr>
        <a:xfrm flipV="1">
          <a:off x="8750300" y="13520538"/>
          <a:ext cx="889000" cy="3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67286</xdr:rowOff>
    </xdr:from>
    <xdr:to>
      <xdr:col>14</xdr:col>
      <xdr:colOff>79375</xdr:colOff>
      <xdr:row>78</xdr:row>
      <xdr:rowOff>168886</xdr:rowOff>
    </xdr:to>
    <xdr:sp macro="" textlink="">
      <xdr:nvSpPr>
        <xdr:cNvPr id="414" name="フローチャート : 判断 413"/>
        <xdr:cNvSpPr/>
      </xdr:nvSpPr>
      <xdr:spPr>
        <a:xfrm>
          <a:off x="9588500" y="134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13963</xdr:rowOff>
    </xdr:from>
    <xdr:ext cx="534377" cy="259045"/>
    <xdr:sp macro="" textlink="">
      <xdr:nvSpPr>
        <xdr:cNvPr id="415" name="テキスト ボックス 414"/>
        <xdr:cNvSpPr txBox="1"/>
      </xdr:nvSpPr>
      <xdr:spPr>
        <a:xfrm>
          <a:off x="9372111" y="132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160096</xdr:rowOff>
    </xdr:from>
    <xdr:to>
      <xdr:col>12</xdr:col>
      <xdr:colOff>511175</xdr:colOff>
      <xdr:row>79</xdr:row>
      <xdr:rowOff>13849</xdr:rowOff>
    </xdr:to>
    <xdr:cxnSp macro="">
      <xdr:nvCxnSpPr>
        <xdr:cNvPr id="416" name="直線コネクタ 415"/>
        <xdr:cNvCxnSpPr/>
      </xdr:nvCxnSpPr>
      <xdr:spPr>
        <a:xfrm>
          <a:off x="7861300" y="13533196"/>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84553</xdr:rowOff>
    </xdr:from>
    <xdr:to>
      <xdr:col>12</xdr:col>
      <xdr:colOff>561975</xdr:colOff>
      <xdr:row>79</xdr:row>
      <xdr:rowOff>14703</xdr:rowOff>
    </xdr:to>
    <xdr:sp macro="" textlink="">
      <xdr:nvSpPr>
        <xdr:cNvPr id="417" name="フローチャート : 判断 416"/>
        <xdr:cNvSpPr/>
      </xdr:nvSpPr>
      <xdr:spPr>
        <a:xfrm>
          <a:off x="8699500" y="1345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31230</xdr:rowOff>
    </xdr:from>
    <xdr:ext cx="534377" cy="259045"/>
    <xdr:sp macro="" textlink="">
      <xdr:nvSpPr>
        <xdr:cNvPr id="418" name="テキスト ボックス 417"/>
        <xdr:cNvSpPr txBox="1"/>
      </xdr:nvSpPr>
      <xdr:spPr>
        <a:xfrm>
          <a:off x="8483111" y="132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160096</xdr:rowOff>
    </xdr:from>
    <xdr:to>
      <xdr:col>11</xdr:col>
      <xdr:colOff>307975</xdr:colOff>
      <xdr:row>79</xdr:row>
      <xdr:rowOff>8007</xdr:rowOff>
    </xdr:to>
    <xdr:cxnSp macro="">
      <xdr:nvCxnSpPr>
        <xdr:cNvPr id="419" name="直線コネクタ 418"/>
        <xdr:cNvCxnSpPr/>
      </xdr:nvCxnSpPr>
      <xdr:spPr>
        <a:xfrm flipV="1">
          <a:off x="6972300" y="13533196"/>
          <a:ext cx="889000" cy="1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89269</xdr:rowOff>
    </xdr:from>
    <xdr:to>
      <xdr:col>11</xdr:col>
      <xdr:colOff>358775</xdr:colOff>
      <xdr:row>79</xdr:row>
      <xdr:rowOff>19419</xdr:rowOff>
    </xdr:to>
    <xdr:sp macro="" textlink="">
      <xdr:nvSpPr>
        <xdr:cNvPr id="420" name="フローチャート : 判断 419"/>
        <xdr:cNvSpPr/>
      </xdr:nvSpPr>
      <xdr:spPr>
        <a:xfrm>
          <a:off x="7810500" y="1346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35946</xdr:rowOff>
    </xdr:from>
    <xdr:ext cx="534377" cy="259045"/>
    <xdr:sp macro="" textlink="">
      <xdr:nvSpPr>
        <xdr:cNvPr id="421" name="テキスト ボックス 420"/>
        <xdr:cNvSpPr txBox="1"/>
      </xdr:nvSpPr>
      <xdr:spPr>
        <a:xfrm>
          <a:off x="7594111" y="132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86709</xdr:rowOff>
    </xdr:from>
    <xdr:to>
      <xdr:col>10</xdr:col>
      <xdr:colOff>155575</xdr:colOff>
      <xdr:row>79</xdr:row>
      <xdr:rowOff>16859</xdr:rowOff>
    </xdr:to>
    <xdr:sp macro="" textlink="">
      <xdr:nvSpPr>
        <xdr:cNvPr id="422" name="フローチャート : 判断 421"/>
        <xdr:cNvSpPr/>
      </xdr:nvSpPr>
      <xdr:spPr>
        <a:xfrm>
          <a:off x="6921500" y="1345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33386</xdr:rowOff>
    </xdr:from>
    <xdr:ext cx="534377" cy="259045"/>
    <xdr:sp macro="" textlink="">
      <xdr:nvSpPr>
        <xdr:cNvPr id="423" name="テキスト ボックス 422"/>
        <xdr:cNvSpPr txBox="1"/>
      </xdr:nvSpPr>
      <xdr:spPr>
        <a:xfrm>
          <a:off x="6705111" y="1323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4505</xdr:rowOff>
    </xdr:from>
    <xdr:to>
      <xdr:col>15</xdr:col>
      <xdr:colOff>231775</xdr:colOff>
      <xdr:row>78</xdr:row>
      <xdr:rowOff>106105</xdr:rowOff>
    </xdr:to>
    <xdr:sp macro="" textlink="">
      <xdr:nvSpPr>
        <xdr:cNvPr id="429" name="円/楕円 428"/>
        <xdr:cNvSpPr/>
      </xdr:nvSpPr>
      <xdr:spPr>
        <a:xfrm>
          <a:off x="10426700" y="1337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154382</xdr:rowOff>
    </xdr:from>
    <xdr:ext cx="534377" cy="259045"/>
    <xdr:sp macro="" textlink="">
      <xdr:nvSpPr>
        <xdr:cNvPr id="430" name="商工費該当値テキスト"/>
        <xdr:cNvSpPr txBox="1"/>
      </xdr:nvSpPr>
      <xdr:spPr>
        <a:xfrm>
          <a:off x="10528300" y="1335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42,151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96638</xdr:rowOff>
    </xdr:from>
    <xdr:to>
      <xdr:col>14</xdr:col>
      <xdr:colOff>79375</xdr:colOff>
      <xdr:row>79</xdr:row>
      <xdr:rowOff>26788</xdr:rowOff>
    </xdr:to>
    <xdr:sp macro="" textlink="">
      <xdr:nvSpPr>
        <xdr:cNvPr id="431" name="円/楕円 430"/>
        <xdr:cNvSpPr/>
      </xdr:nvSpPr>
      <xdr:spPr>
        <a:xfrm>
          <a:off x="9588500" y="1346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17915</xdr:rowOff>
    </xdr:from>
    <xdr:ext cx="534377" cy="259045"/>
    <xdr:sp macro="" textlink="">
      <xdr:nvSpPr>
        <xdr:cNvPr id="432" name="テキスト ボックス 431"/>
        <xdr:cNvSpPr txBox="1"/>
      </xdr:nvSpPr>
      <xdr:spPr>
        <a:xfrm>
          <a:off x="9372111" y="1356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134499</xdr:rowOff>
    </xdr:from>
    <xdr:to>
      <xdr:col>12</xdr:col>
      <xdr:colOff>561975</xdr:colOff>
      <xdr:row>79</xdr:row>
      <xdr:rowOff>64649</xdr:rowOff>
    </xdr:to>
    <xdr:sp macro="" textlink="">
      <xdr:nvSpPr>
        <xdr:cNvPr id="433" name="円/楕円 432"/>
        <xdr:cNvSpPr/>
      </xdr:nvSpPr>
      <xdr:spPr>
        <a:xfrm>
          <a:off x="8699500" y="1350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55776</xdr:rowOff>
    </xdr:from>
    <xdr:ext cx="469744" cy="259045"/>
    <xdr:sp macro="" textlink="">
      <xdr:nvSpPr>
        <xdr:cNvPr id="434" name="テキスト ボックス 433"/>
        <xdr:cNvSpPr txBox="1"/>
      </xdr:nvSpPr>
      <xdr:spPr>
        <a:xfrm>
          <a:off x="8515427" y="1360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109296</xdr:rowOff>
    </xdr:from>
    <xdr:to>
      <xdr:col>11</xdr:col>
      <xdr:colOff>358775</xdr:colOff>
      <xdr:row>79</xdr:row>
      <xdr:rowOff>39446</xdr:rowOff>
    </xdr:to>
    <xdr:sp macro="" textlink="">
      <xdr:nvSpPr>
        <xdr:cNvPr id="435" name="円/楕円 434"/>
        <xdr:cNvSpPr/>
      </xdr:nvSpPr>
      <xdr:spPr>
        <a:xfrm>
          <a:off x="7810500" y="134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30573</xdr:rowOff>
    </xdr:from>
    <xdr:ext cx="534377" cy="259045"/>
    <xdr:sp macro="" textlink="">
      <xdr:nvSpPr>
        <xdr:cNvPr id="436" name="テキスト ボックス 435"/>
        <xdr:cNvSpPr txBox="1"/>
      </xdr:nvSpPr>
      <xdr:spPr>
        <a:xfrm>
          <a:off x="7594111" y="1357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128657</xdr:rowOff>
    </xdr:from>
    <xdr:to>
      <xdr:col>10</xdr:col>
      <xdr:colOff>155575</xdr:colOff>
      <xdr:row>79</xdr:row>
      <xdr:rowOff>58807</xdr:rowOff>
    </xdr:to>
    <xdr:sp macro="" textlink="">
      <xdr:nvSpPr>
        <xdr:cNvPr id="437" name="円/楕円 436"/>
        <xdr:cNvSpPr/>
      </xdr:nvSpPr>
      <xdr:spPr>
        <a:xfrm>
          <a:off x="6921500" y="135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49934</xdr:rowOff>
    </xdr:from>
    <xdr:ext cx="469744" cy="259045"/>
    <xdr:sp macro="" textlink="">
      <xdr:nvSpPr>
        <xdr:cNvPr id="438" name="テキスト ボックス 437"/>
        <xdr:cNvSpPr txBox="1"/>
      </xdr:nvSpPr>
      <xdr:spPr>
        <a:xfrm>
          <a:off x="6737427" y="135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16328</xdr:rowOff>
    </xdr:from>
    <xdr:to>
      <xdr:col>15</xdr:col>
      <xdr:colOff>180975</xdr:colOff>
      <xdr:row>99</xdr:row>
      <xdr:rowOff>21397</xdr:rowOff>
    </xdr:to>
    <xdr:cxnSp macro="">
      <xdr:nvCxnSpPr>
        <xdr:cNvPr id="467" name="直線コネクタ 466"/>
        <xdr:cNvCxnSpPr/>
      </xdr:nvCxnSpPr>
      <xdr:spPr>
        <a:xfrm>
          <a:off x="9639300" y="16989878"/>
          <a:ext cx="838200" cy="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16328</xdr:rowOff>
    </xdr:from>
    <xdr:to>
      <xdr:col>14</xdr:col>
      <xdr:colOff>28575</xdr:colOff>
      <xdr:row>99</xdr:row>
      <xdr:rowOff>17833</xdr:rowOff>
    </xdr:to>
    <xdr:cxnSp macro="">
      <xdr:nvCxnSpPr>
        <xdr:cNvPr id="470" name="直線コネクタ 469"/>
        <xdr:cNvCxnSpPr/>
      </xdr:nvCxnSpPr>
      <xdr:spPr>
        <a:xfrm flipV="1">
          <a:off x="8750300" y="16989878"/>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92979</xdr:rowOff>
    </xdr:from>
    <xdr:to>
      <xdr:col>14</xdr:col>
      <xdr:colOff>79375</xdr:colOff>
      <xdr:row>99</xdr:row>
      <xdr:rowOff>23129</xdr:rowOff>
    </xdr:to>
    <xdr:sp macro="" textlink="">
      <xdr:nvSpPr>
        <xdr:cNvPr id="471" name="フローチャート : 判断 470"/>
        <xdr:cNvSpPr/>
      </xdr:nvSpPr>
      <xdr:spPr>
        <a:xfrm>
          <a:off x="9588500" y="168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39656</xdr:rowOff>
    </xdr:from>
    <xdr:ext cx="534377" cy="259045"/>
    <xdr:sp macro="" textlink="">
      <xdr:nvSpPr>
        <xdr:cNvPr id="472" name="テキスト ボックス 471"/>
        <xdr:cNvSpPr txBox="1"/>
      </xdr:nvSpPr>
      <xdr:spPr>
        <a:xfrm>
          <a:off x="9372111" y="166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17833</xdr:rowOff>
    </xdr:from>
    <xdr:to>
      <xdr:col>12</xdr:col>
      <xdr:colOff>511175</xdr:colOff>
      <xdr:row>99</xdr:row>
      <xdr:rowOff>22591</xdr:rowOff>
    </xdr:to>
    <xdr:cxnSp macro="">
      <xdr:nvCxnSpPr>
        <xdr:cNvPr id="473" name="直線コネクタ 472"/>
        <xdr:cNvCxnSpPr/>
      </xdr:nvCxnSpPr>
      <xdr:spPr>
        <a:xfrm flipV="1">
          <a:off x="7861300" y="16991383"/>
          <a:ext cx="889000" cy="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94425</xdr:rowOff>
    </xdr:from>
    <xdr:to>
      <xdr:col>12</xdr:col>
      <xdr:colOff>561975</xdr:colOff>
      <xdr:row>99</xdr:row>
      <xdr:rowOff>24575</xdr:rowOff>
    </xdr:to>
    <xdr:sp macro="" textlink="">
      <xdr:nvSpPr>
        <xdr:cNvPr id="474" name="フローチャート : 判断 473"/>
        <xdr:cNvSpPr/>
      </xdr:nvSpPr>
      <xdr:spPr>
        <a:xfrm>
          <a:off x="8699500" y="168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41102</xdr:rowOff>
    </xdr:from>
    <xdr:ext cx="534377" cy="259045"/>
    <xdr:sp macro="" textlink="">
      <xdr:nvSpPr>
        <xdr:cNvPr id="475" name="テキスト ボックス 474"/>
        <xdr:cNvSpPr txBox="1"/>
      </xdr:nvSpPr>
      <xdr:spPr>
        <a:xfrm>
          <a:off x="8483111" y="166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10398</xdr:rowOff>
    </xdr:from>
    <xdr:to>
      <xdr:col>11</xdr:col>
      <xdr:colOff>307975</xdr:colOff>
      <xdr:row>99</xdr:row>
      <xdr:rowOff>22591</xdr:rowOff>
    </xdr:to>
    <xdr:cxnSp macro="">
      <xdr:nvCxnSpPr>
        <xdr:cNvPr id="476" name="直線コネクタ 475"/>
        <xdr:cNvCxnSpPr/>
      </xdr:nvCxnSpPr>
      <xdr:spPr>
        <a:xfrm>
          <a:off x="6972300" y="16983948"/>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103443</xdr:rowOff>
    </xdr:from>
    <xdr:to>
      <xdr:col>11</xdr:col>
      <xdr:colOff>358775</xdr:colOff>
      <xdr:row>99</xdr:row>
      <xdr:rowOff>33593</xdr:rowOff>
    </xdr:to>
    <xdr:sp macro="" textlink="">
      <xdr:nvSpPr>
        <xdr:cNvPr id="477" name="フローチャート : 判断 476"/>
        <xdr:cNvSpPr/>
      </xdr:nvSpPr>
      <xdr:spPr>
        <a:xfrm>
          <a:off x="7810500" y="16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50120</xdr:rowOff>
    </xdr:from>
    <xdr:ext cx="534377" cy="259045"/>
    <xdr:sp macro="" textlink="">
      <xdr:nvSpPr>
        <xdr:cNvPr id="478" name="テキスト ボックス 477"/>
        <xdr:cNvSpPr txBox="1"/>
      </xdr:nvSpPr>
      <xdr:spPr>
        <a:xfrm>
          <a:off x="7594111" y="16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105077</xdr:rowOff>
    </xdr:from>
    <xdr:to>
      <xdr:col>10</xdr:col>
      <xdr:colOff>155575</xdr:colOff>
      <xdr:row>99</xdr:row>
      <xdr:rowOff>35227</xdr:rowOff>
    </xdr:to>
    <xdr:sp macro="" textlink="">
      <xdr:nvSpPr>
        <xdr:cNvPr id="479" name="フローチャート : 判断 478"/>
        <xdr:cNvSpPr/>
      </xdr:nvSpPr>
      <xdr:spPr>
        <a:xfrm>
          <a:off x="6921500" y="1690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51754</xdr:rowOff>
    </xdr:from>
    <xdr:ext cx="534377" cy="259045"/>
    <xdr:sp macro="" textlink="">
      <xdr:nvSpPr>
        <xdr:cNvPr id="480" name="テキスト ボックス 479"/>
        <xdr:cNvSpPr txBox="1"/>
      </xdr:nvSpPr>
      <xdr:spPr>
        <a:xfrm>
          <a:off x="6705111" y="1668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142047</xdr:rowOff>
    </xdr:from>
    <xdr:to>
      <xdr:col>15</xdr:col>
      <xdr:colOff>231775</xdr:colOff>
      <xdr:row>99</xdr:row>
      <xdr:rowOff>72197</xdr:rowOff>
    </xdr:to>
    <xdr:sp macro="" textlink="">
      <xdr:nvSpPr>
        <xdr:cNvPr id="486" name="円/楕円 485"/>
        <xdr:cNvSpPr/>
      </xdr:nvSpPr>
      <xdr:spPr>
        <a:xfrm>
          <a:off x="10426700" y="1694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56974</xdr:rowOff>
    </xdr:from>
    <xdr:ext cx="534377" cy="259045"/>
    <xdr:sp macro="" textlink="">
      <xdr:nvSpPr>
        <xdr:cNvPr id="487" name="土木費該当値テキスト"/>
        <xdr:cNvSpPr txBox="1"/>
      </xdr:nvSpPr>
      <xdr:spPr>
        <a:xfrm>
          <a:off x="10528300" y="1685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30,254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136978</xdr:rowOff>
    </xdr:from>
    <xdr:to>
      <xdr:col>14</xdr:col>
      <xdr:colOff>79375</xdr:colOff>
      <xdr:row>99</xdr:row>
      <xdr:rowOff>67128</xdr:rowOff>
    </xdr:to>
    <xdr:sp macro="" textlink="">
      <xdr:nvSpPr>
        <xdr:cNvPr id="488" name="円/楕円 487"/>
        <xdr:cNvSpPr/>
      </xdr:nvSpPr>
      <xdr:spPr>
        <a:xfrm>
          <a:off x="9588500" y="169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58255</xdr:rowOff>
    </xdr:from>
    <xdr:ext cx="534377" cy="259045"/>
    <xdr:sp macro="" textlink="">
      <xdr:nvSpPr>
        <xdr:cNvPr id="489" name="テキスト ボックス 488"/>
        <xdr:cNvSpPr txBox="1"/>
      </xdr:nvSpPr>
      <xdr:spPr>
        <a:xfrm>
          <a:off x="9372111" y="1703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138483</xdr:rowOff>
    </xdr:from>
    <xdr:to>
      <xdr:col>12</xdr:col>
      <xdr:colOff>561975</xdr:colOff>
      <xdr:row>99</xdr:row>
      <xdr:rowOff>68633</xdr:rowOff>
    </xdr:to>
    <xdr:sp macro="" textlink="">
      <xdr:nvSpPr>
        <xdr:cNvPr id="490" name="円/楕円 489"/>
        <xdr:cNvSpPr/>
      </xdr:nvSpPr>
      <xdr:spPr>
        <a:xfrm>
          <a:off x="8699500" y="1694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59760</xdr:rowOff>
    </xdr:from>
    <xdr:ext cx="534377" cy="259045"/>
    <xdr:sp macro="" textlink="">
      <xdr:nvSpPr>
        <xdr:cNvPr id="491" name="テキスト ボックス 490"/>
        <xdr:cNvSpPr txBox="1"/>
      </xdr:nvSpPr>
      <xdr:spPr>
        <a:xfrm>
          <a:off x="8483111" y="1703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143241</xdr:rowOff>
    </xdr:from>
    <xdr:to>
      <xdr:col>11</xdr:col>
      <xdr:colOff>358775</xdr:colOff>
      <xdr:row>99</xdr:row>
      <xdr:rowOff>73391</xdr:rowOff>
    </xdr:to>
    <xdr:sp macro="" textlink="">
      <xdr:nvSpPr>
        <xdr:cNvPr id="492" name="円/楕円 491"/>
        <xdr:cNvSpPr/>
      </xdr:nvSpPr>
      <xdr:spPr>
        <a:xfrm>
          <a:off x="7810500" y="1694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64518</xdr:rowOff>
    </xdr:from>
    <xdr:ext cx="534377" cy="259045"/>
    <xdr:sp macro="" textlink="">
      <xdr:nvSpPr>
        <xdr:cNvPr id="493" name="テキスト ボックス 492"/>
        <xdr:cNvSpPr txBox="1"/>
      </xdr:nvSpPr>
      <xdr:spPr>
        <a:xfrm>
          <a:off x="7594111" y="1703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131048</xdr:rowOff>
    </xdr:from>
    <xdr:to>
      <xdr:col>10</xdr:col>
      <xdr:colOff>155575</xdr:colOff>
      <xdr:row>99</xdr:row>
      <xdr:rowOff>61198</xdr:rowOff>
    </xdr:to>
    <xdr:sp macro="" textlink="">
      <xdr:nvSpPr>
        <xdr:cNvPr id="494" name="円/楕円 493"/>
        <xdr:cNvSpPr/>
      </xdr:nvSpPr>
      <xdr:spPr>
        <a:xfrm>
          <a:off x="6921500" y="1693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52325</xdr:rowOff>
    </xdr:from>
    <xdr:ext cx="534377" cy="259045"/>
    <xdr:sp macro="" textlink="">
      <xdr:nvSpPr>
        <xdr:cNvPr id="495" name="テキスト ボックス 494"/>
        <xdr:cNvSpPr txBox="1"/>
      </xdr:nvSpPr>
      <xdr:spPr>
        <a:xfrm>
          <a:off x="6705111" y="1702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90978</xdr:rowOff>
    </xdr:from>
    <xdr:to>
      <xdr:col>23</xdr:col>
      <xdr:colOff>517525</xdr:colOff>
      <xdr:row>38</xdr:row>
      <xdr:rowOff>91621</xdr:rowOff>
    </xdr:to>
    <xdr:cxnSp macro="">
      <xdr:nvCxnSpPr>
        <xdr:cNvPr id="522" name="直線コネクタ 521"/>
        <xdr:cNvCxnSpPr/>
      </xdr:nvCxnSpPr>
      <xdr:spPr>
        <a:xfrm flipV="1">
          <a:off x="15481300" y="6606078"/>
          <a:ext cx="8382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43352</xdr:rowOff>
    </xdr:from>
    <xdr:to>
      <xdr:col>22</xdr:col>
      <xdr:colOff>365125</xdr:colOff>
      <xdr:row>38</xdr:row>
      <xdr:rowOff>91621</xdr:rowOff>
    </xdr:to>
    <xdr:cxnSp macro="">
      <xdr:nvCxnSpPr>
        <xdr:cNvPr id="525" name="直線コネクタ 524"/>
        <xdr:cNvCxnSpPr/>
      </xdr:nvCxnSpPr>
      <xdr:spPr>
        <a:xfrm>
          <a:off x="14592300" y="6558452"/>
          <a:ext cx="889000" cy="4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151857</xdr:rowOff>
    </xdr:from>
    <xdr:to>
      <xdr:col>22</xdr:col>
      <xdr:colOff>415925</xdr:colOff>
      <xdr:row>38</xdr:row>
      <xdr:rowOff>82007</xdr:rowOff>
    </xdr:to>
    <xdr:sp macro="" textlink="">
      <xdr:nvSpPr>
        <xdr:cNvPr id="526" name="フローチャート : 判断 525"/>
        <xdr:cNvSpPr/>
      </xdr:nvSpPr>
      <xdr:spPr>
        <a:xfrm>
          <a:off x="15430500" y="649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98534</xdr:rowOff>
    </xdr:from>
    <xdr:ext cx="534377" cy="259045"/>
    <xdr:sp macro="" textlink="">
      <xdr:nvSpPr>
        <xdr:cNvPr id="527" name="テキスト ボックス 526"/>
        <xdr:cNvSpPr txBox="1"/>
      </xdr:nvSpPr>
      <xdr:spPr>
        <a:xfrm>
          <a:off x="15214111" y="627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43352</xdr:rowOff>
    </xdr:from>
    <xdr:to>
      <xdr:col>21</xdr:col>
      <xdr:colOff>161925</xdr:colOff>
      <xdr:row>38</xdr:row>
      <xdr:rowOff>87001</xdr:rowOff>
    </xdr:to>
    <xdr:cxnSp macro="">
      <xdr:nvCxnSpPr>
        <xdr:cNvPr id="528" name="直線コネクタ 527"/>
        <xdr:cNvCxnSpPr/>
      </xdr:nvCxnSpPr>
      <xdr:spPr>
        <a:xfrm flipV="1">
          <a:off x="13703300" y="6558452"/>
          <a:ext cx="889000" cy="4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1915</xdr:rowOff>
    </xdr:from>
    <xdr:to>
      <xdr:col>21</xdr:col>
      <xdr:colOff>212725</xdr:colOff>
      <xdr:row>38</xdr:row>
      <xdr:rowOff>103515</xdr:rowOff>
    </xdr:to>
    <xdr:sp macro="" textlink="">
      <xdr:nvSpPr>
        <xdr:cNvPr id="529" name="フローチャート : 判断 528"/>
        <xdr:cNvSpPr/>
      </xdr:nvSpPr>
      <xdr:spPr>
        <a:xfrm>
          <a:off x="14541500" y="65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94642</xdr:rowOff>
    </xdr:from>
    <xdr:ext cx="534377" cy="259045"/>
    <xdr:sp macro="" textlink="">
      <xdr:nvSpPr>
        <xdr:cNvPr id="530" name="テキスト ボックス 529"/>
        <xdr:cNvSpPr txBox="1"/>
      </xdr:nvSpPr>
      <xdr:spPr>
        <a:xfrm>
          <a:off x="14325111" y="660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87001</xdr:rowOff>
    </xdr:from>
    <xdr:to>
      <xdr:col>19</xdr:col>
      <xdr:colOff>644525</xdr:colOff>
      <xdr:row>38</xdr:row>
      <xdr:rowOff>88665</xdr:rowOff>
    </xdr:to>
    <xdr:cxnSp macro="">
      <xdr:nvCxnSpPr>
        <xdr:cNvPr id="531" name="直線コネクタ 530"/>
        <xdr:cNvCxnSpPr/>
      </xdr:nvCxnSpPr>
      <xdr:spPr>
        <a:xfrm flipV="1">
          <a:off x="12814300" y="6602101"/>
          <a:ext cx="889000"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9574</xdr:rowOff>
    </xdr:from>
    <xdr:to>
      <xdr:col>20</xdr:col>
      <xdr:colOff>9525</xdr:colOff>
      <xdr:row>38</xdr:row>
      <xdr:rowOff>111174</xdr:rowOff>
    </xdr:to>
    <xdr:sp macro="" textlink="">
      <xdr:nvSpPr>
        <xdr:cNvPr id="532" name="フローチャート : 判断 531"/>
        <xdr:cNvSpPr/>
      </xdr:nvSpPr>
      <xdr:spPr>
        <a:xfrm>
          <a:off x="13652500" y="652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127700</xdr:rowOff>
    </xdr:from>
    <xdr:ext cx="534377" cy="259045"/>
    <xdr:sp macro="" textlink="">
      <xdr:nvSpPr>
        <xdr:cNvPr id="533" name="テキスト ボックス 532"/>
        <xdr:cNvSpPr txBox="1"/>
      </xdr:nvSpPr>
      <xdr:spPr>
        <a:xfrm>
          <a:off x="13436111" y="62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11752</xdr:rowOff>
    </xdr:from>
    <xdr:to>
      <xdr:col>18</xdr:col>
      <xdr:colOff>492125</xdr:colOff>
      <xdr:row>38</xdr:row>
      <xdr:rowOff>113352</xdr:rowOff>
    </xdr:to>
    <xdr:sp macro="" textlink="">
      <xdr:nvSpPr>
        <xdr:cNvPr id="534" name="フローチャート : 判断 533"/>
        <xdr:cNvSpPr/>
      </xdr:nvSpPr>
      <xdr:spPr>
        <a:xfrm>
          <a:off x="12763500" y="652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129879</xdr:rowOff>
    </xdr:from>
    <xdr:ext cx="534377" cy="259045"/>
    <xdr:sp macro="" textlink="">
      <xdr:nvSpPr>
        <xdr:cNvPr id="535" name="テキスト ボックス 534"/>
        <xdr:cNvSpPr txBox="1"/>
      </xdr:nvSpPr>
      <xdr:spPr>
        <a:xfrm>
          <a:off x="12547111" y="63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40178</xdr:rowOff>
    </xdr:from>
    <xdr:to>
      <xdr:col>23</xdr:col>
      <xdr:colOff>568325</xdr:colOff>
      <xdr:row>38</xdr:row>
      <xdr:rowOff>141778</xdr:rowOff>
    </xdr:to>
    <xdr:sp macro="" textlink="">
      <xdr:nvSpPr>
        <xdr:cNvPr id="541" name="円/楕円 540"/>
        <xdr:cNvSpPr/>
      </xdr:nvSpPr>
      <xdr:spPr>
        <a:xfrm>
          <a:off x="16268700" y="655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126555</xdr:rowOff>
    </xdr:from>
    <xdr:ext cx="534377" cy="259045"/>
    <xdr:sp macro="" textlink="">
      <xdr:nvSpPr>
        <xdr:cNvPr id="542" name="消防費該当値テキスト"/>
        <xdr:cNvSpPr txBox="1"/>
      </xdr:nvSpPr>
      <xdr:spPr>
        <a:xfrm>
          <a:off x="16370300" y="647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40821</xdr:rowOff>
    </xdr:from>
    <xdr:to>
      <xdr:col>22</xdr:col>
      <xdr:colOff>415925</xdr:colOff>
      <xdr:row>38</xdr:row>
      <xdr:rowOff>142421</xdr:rowOff>
    </xdr:to>
    <xdr:sp macro="" textlink="">
      <xdr:nvSpPr>
        <xdr:cNvPr id="543" name="円/楕円 542"/>
        <xdr:cNvSpPr/>
      </xdr:nvSpPr>
      <xdr:spPr>
        <a:xfrm>
          <a:off x="15430500" y="655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133548</xdr:rowOff>
    </xdr:from>
    <xdr:ext cx="534377" cy="259045"/>
    <xdr:sp macro="" textlink="">
      <xdr:nvSpPr>
        <xdr:cNvPr id="544" name="テキスト ボックス 543"/>
        <xdr:cNvSpPr txBox="1"/>
      </xdr:nvSpPr>
      <xdr:spPr>
        <a:xfrm>
          <a:off x="15214111" y="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164002</xdr:rowOff>
    </xdr:from>
    <xdr:to>
      <xdr:col>21</xdr:col>
      <xdr:colOff>212725</xdr:colOff>
      <xdr:row>38</xdr:row>
      <xdr:rowOff>94152</xdr:rowOff>
    </xdr:to>
    <xdr:sp macro="" textlink="">
      <xdr:nvSpPr>
        <xdr:cNvPr id="545" name="円/楕円 544"/>
        <xdr:cNvSpPr/>
      </xdr:nvSpPr>
      <xdr:spPr>
        <a:xfrm>
          <a:off x="14541500" y="65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110679</xdr:rowOff>
    </xdr:from>
    <xdr:ext cx="534377" cy="259045"/>
    <xdr:sp macro="" textlink="">
      <xdr:nvSpPr>
        <xdr:cNvPr id="546" name="テキスト ボックス 545"/>
        <xdr:cNvSpPr txBox="1"/>
      </xdr:nvSpPr>
      <xdr:spPr>
        <a:xfrm>
          <a:off x="14325111" y="628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36201</xdr:rowOff>
    </xdr:from>
    <xdr:to>
      <xdr:col>20</xdr:col>
      <xdr:colOff>9525</xdr:colOff>
      <xdr:row>38</xdr:row>
      <xdr:rowOff>137801</xdr:rowOff>
    </xdr:to>
    <xdr:sp macro="" textlink="">
      <xdr:nvSpPr>
        <xdr:cNvPr id="547" name="円/楕円 546"/>
        <xdr:cNvSpPr/>
      </xdr:nvSpPr>
      <xdr:spPr>
        <a:xfrm>
          <a:off x="13652500" y="65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128928</xdr:rowOff>
    </xdr:from>
    <xdr:ext cx="534377" cy="259045"/>
    <xdr:sp macro="" textlink="">
      <xdr:nvSpPr>
        <xdr:cNvPr id="548" name="テキスト ボックス 547"/>
        <xdr:cNvSpPr txBox="1"/>
      </xdr:nvSpPr>
      <xdr:spPr>
        <a:xfrm>
          <a:off x="13436111" y="664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37865</xdr:rowOff>
    </xdr:from>
    <xdr:to>
      <xdr:col>18</xdr:col>
      <xdr:colOff>492125</xdr:colOff>
      <xdr:row>38</xdr:row>
      <xdr:rowOff>139465</xdr:rowOff>
    </xdr:to>
    <xdr:sp macro="" textlink="">
      <xdr:nvSpPr>
        <xdr:cNvPr id="549" name="円/楕円 548"/>
        <xdr:cNvSpPr/>
      </xdr:nvSpPr>
      <xdr:spPr>
        <a:xfrm>
          <a:off x="12763500" y="655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130592</xdr:rowOff>
    </xdr:from>
    <xdr:ext cx="534377" cy="259045"/>
    <xdr:sp macro="" textlink="">
      <xdr:nvSpPr>
        <xdr:cNvPr id="550" name="テキスト ボックス 549"/>
        <xdr:cNvSpPr txBox="1"/>
      </xdr:nvSpPr>
      <xdr:spPr>
        <a:xfrm>
          <a:off x="12547111"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43,361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92108</xdr:rowOff>
    </xdr:from>
    <xdr:to>
      <xdr:col>23</xdr:col>
      <xdr:colOff>517525</xdr:colOff>
      <xdr:row>58</xdr:row>
      <xdr:rowOff>123630</xdr:rowOff>
    </xdr:to>
    <xdr:cxnSp macro="">
      <xdr:nvCxnSpPr>
        <xdr:cNvPr id="579" name="直線コネクタ 578"/>
        <xdr:cNvCxnSpPr/>
      </xdr:nvCxnSpPr>
      <xdr:spPr>
        <a:xfrm>
          <a:off x="15481300" y="10036208"/>
          <a:ext cx="838200" cy="3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92108</xdr:rowOff>
    </xdr:from>
    <xdr:to>
      <xdr:col>22</xdr:col>
      <xdr:colOff>365125</xdr:colOff>
      <xdr:row>58</xdr:row>
      <xdr:rowOff>116676</xdr:rowOff>
    </xdr:to>
    <xdr:cxnSp macro="">
      <xdr:nvCxnSpPr>
        <xdr:cNvPr id="582" name="直線コネクタ 581"/>
        <xdr:cNvCxnSpPr/>
      </xdr:nvCxnSpPr>
      <xdr:spPr>
        <a:xfrm flipV="1">
          <a:off x="14592300" y="10036208"/>
          <a:ext cx="889000" cy="2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158414</xdr:rowOff>
    </xdr:from>
    <xdr:to>
      <xdr:col>22</xdr:col>
      <xdr:colOff>415925</xdr:colOff>
      <xdr:row>58</xdr:row>
      <xdr:rowOff>88564</xdr:rowOff>
    </xdr:to>
    <xdr:sp macro="" textlink="">
      <xdr:nvSpPr>
        <xdr:cNvPr id="583" name="フローチャート : 判断 582"/>
        <xdr:cNvSpPr/>
      </xdr:nvSpPr>
      <xdr:spPr>
        <a:xfrm>
          <a:off x="15430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105091</xdr:rowOff>
    </xdr:from>
    <xdr:ext cx="534377" cy="259045"/>
    <xdr:sp macro="" textlink="">
      <xdr:nvSpPr>
        <xdr:cNvPr id="584" name="テキスト ボックス 583"/>
        <xdr:cNvSpPr txBox="1"/>
      </xdr:nvSpPr>
      <xdr:spPr>
        <a:xfrm>
          <a:off x="15214111" y="97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111141</xdr:rowOff>
    </xdr:from>
    <xdr:to>
      <xdr:col>21</xdr:col>
      <xdr:colOff>161925</xdr:colOff>
      <xdr:row>58</xdr:row>
      <xdr:rowOff>116676</xdr:rowOff>
    </xdr:to>
    <xdr:cxnSp macro="">
      <xdr:nvCxnSpPr>
        <xdr:cNvPr id="585" name="直線コネクタ 584"/>
        <xdr:cNvCxnSpPr/>
      </xdr:nvCxnSpPr>
      <xdr:spPr>
        <a:xfrm>
          <a:off x="13703300" y="10055241"/>
          <a:ext cx="889000" cy="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151620</xdr:rowOff>
    </xdr:from>
    <xdr:to>
      <xdr:col>21</xdr:col>
      <xdr:colOff>212725</xdr:colOff>
      <xdr:row>58</xdr:row>
      <xdr:rowOff>81770</xdr:rowOff>
    </xdr:to>
    <xdr:sp macro="" textlink="">
      <xdr:nvSpPr>
        <xdr:cNvPr id="586" name="フローチャート : 判断 585"/>
        <xdr:cNvSpPr/>
      </xdr:nvSpPr>
      <xdr:spPr>
        <a:xfrm>
          <a:off x="14541500" y="99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98297</xdr:rowOff>
    </xdr:from>
    <xdr:ext cx="534377" cy="259045"/>
    <xdr:sp macro="" textlink="">
      <xdr:nvSpPr>
        <xdr:cNvPr id="587" name="テキスト ボックス 586"/>
        <xdr:cNvSpPr txBox="1"/>
      </xdr:nvSpPr>
      <xdr:spPr>
        <a:xfrm>
          <a:off x="14325111" y="969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111141</xdr:rowOff>
    </xdr:from>
    <xdr:to>
      <xdr:col>19</xdr:col>
      <xdr:colOff>644525</xdr:colOff>
      <xdr:row>58</xdr:row>
      <xdr:rowOff>111468</xdr:rowOff>
    </xdr:to>
    <xdr:cxnSp macro="">
      <xdr:nvCxnSpPr>
        <xdr:cNvPr id="588" name="直線コネクタ 587"/>
        <xdr:cNvCxnSpPr/>
      </xdr:nvCxnSpPr>
      <xdr:spPr>
        <a:xfrm flipV="1">
          <a:off x="12814300" y="1005524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168035</xdr:rowOff>
    </xdr:from>
    <xdr:to>
      <xdr:col>20</xdr:col>
      <xdr:colOff>9525</xdr:colOff>
      <xdr:row>58</xdr:row>
      <xdr:rowOff>98185</xdr:rowOff>
    </xdr:to>
    <xdr:sp macro="" textlink="">
      <xdr:nvSpPr>
        <xdr:cNvPr id="589" name="フローチャート : 判断 588"/>
        <xdr:cNvSpPr/>
      </xdr:nvSpPr>
      <xdr:spPr>
        <a:xfrm>
          <a:off x="13652500" y="99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114712</xdr:rowOff>
    </xdr:from>
    <xdr:ext cx="534377" cy="259045"/>
    <xdr:sp macro="" textlink="">
      <xdr:nvSpPr>
        <xdr:cNvPr id="590" name="テキスト ボックス 589"/>
        <xdr:cNvSpPr txBox="1"/>
      </xdr:nvSpPr>
      <xdr:spPr>
        <a:xfrm>
          <a:off x="13436111" y="97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2001</xdr:rowOff>
    </xdr:from>
    <xdr:to>
      <xdr:col>18</xdr:col>
      <xdr:colOff>492125</xdr:colOff>
      <xdr:row>58</xdr:row>
      <xdr:rowOff>103601</xdr:rowOff>
    </xdr:to>
    <xdr:sp macro="" textlink="">
      <xdr:nvSpPr>
        <xdr:cNvPr id="591" name="フローチャート : 判断 590"/>
        <xdr:cNvSpPr/>
      </xdr:nvSpPr>
      <xdr:spPr>
        <a:xfrm>
          <a:off x="12763500" y="994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120128</xdr:rowOff>
    </xdr:from>
    <xdr:ext cx="534377" cy="259045"/>
    <xdr:sp macro="" textlink="">
      <xdr:nvSpPr>
        <xdr:cNvPr id="592" name="テキスト ボックス 591"/>
        <xdr:cNvSpPr txBox="1"/>
      </xdr:nvSpPr>
      <xdr:spPr>
        <a:xfrm>
          <a:off x="12547111" y="972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72830</xdr:rowOff>
    </xdr:from>
    <xdr:to>
      <xdr:col>23</xdr:col>
      <xdr:colOff>568325</xdr:colOff>
      <xdr:row>59</xdr:row>
      <xdr:rowOff>2980</xdr:rowOff>
    </xdr:to>
    <xdr:sp macro="" textlink="">
      <xdr:nvSpPr>
        <xdr:cNvPr id="598" name="円/楕円 597"/>
        <xdr:cNvSpPr/>
      </xdr:nvSpPr>
      <xdr:spPr>
        <a:xfrm>
          <a:off x="16268700" y="100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159207</xdr:rowOff>
    </xdr:from>
    <xdr:ext cx="534377" cy="259045"/>
    <xdr:sp macro="" textlink="">
      <xdr:nvSpPr>
        <xdr:cNvPr id="599" name="教育費該当値テキスト"/>
        <xdr:cNvSpPr txBox="1"/>
      </xdr:nvSpPr>
      <xdr:spPr>
        <a:xfrm>
          <a:off x="16370300" y="993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48,436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41308</xdr:rowOff>
    </xdr:from>
    <xdr:to>
      <xdr:col>22</xdr:col>
      <xdr:colOff>415925</xdr:colOff>
      <xdr:row>58</xdr:row>
      <xdr:rowOff>142908</xdr:rowOff>
    </xdr:to>
    <xdr:sp macro="" textlink="">
      <xdr:nvSpPr>
        <xdr:cNvPr id="600" name="円/楕円 599"/>
        <xdr:cNvSpPr/>
      </xdr:nvSpPr>
      <xdr:spPr>
        <a:xfrm>
          <a:off x="15430500" y="99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134035</xdr:rowOff>
    </xdr:from>
    <xdr:ext cx="534377" cy="259045"/>
    <xdr:sp macro="" textlink="">
      <xdr:nvSpPr>
        <xdr:cNvPr id="601" name="テキスト ボックス 600"/>
        <xdr:cNvSpPr txBox="1"/>
      </xdr:nvSpPr>
      <xdr:spPr>
        <a:xfrm>
          <a:off x="15214111" y="1007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64,983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65876</xdr:rowOff>
    </xdr:from>
    <xdr:to>
      <xdr:col>21</xdr:col>
      <xdr:colOff>212725</xdr:colOff>
      <xdr:row>58</xdr:row>
      <xdr:rowOff>167476</xdr:rowOff>
    </xdr:to>
    <xdr:sp macro="" textlink="">
      <xdr:nvSpPr>
        <xdr:cNvPr id="602" name="円/楕円 601"/>
        <xdr:cNvSpPr/>
      </xdr:nvSpPr>
      <xdr:spPr>
        <a:xfrm>
          <a:off x="14541500" y="1000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158603</xdr:rowOff>
    </xdr:from>
    <xdr:ext cx="534377" cy="259045"/>
    <xdr:sp macro="" textlink="">
      <xdr:nvSpPr>
        <xdr:cNvPr id="603" name="テキスト ボックス 602"/>
        <xdr:cNvSpPr txBox="1"/>
      </xdr:nvSpPr>
      <xdr:spPr>
        <a:xfrm>
          <a:off x="14325111" y="1010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60341</xdr:rowOff>
    </xdr:from>
    <xdr:to>
      <xdr:col>20</xdr:col>
      <xdr:colOff>9525</xdr:colOff>
      <xdr:row>58</xdr:row>
      <xdr:rowOff>161941</xdr:rowOff>
    </xdr:to>
    <xdr:sp macro="" textlink="">
      <xdr:nvSpPr>
        <xdr:cNvPr id="604" name="円/楕円 603"/>
        <xdr:cNvSpPr/>
      </xdr:nvSpPr>
      <xdr:spPr>
        <a:xfrm>
          <a:off x="13652500" y="1000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153068</xdr:rowOff>
    </xdr:from>
    <xdr:ext cx="534377" cy="259045"/>
    <xdr:sp macro="" textlink="">
      <xdr:nvSpPr>
        <xdr:cNvPr id="605" name="テキスト ボックス 604"/>
        <xdr:cNvSpPr txBox="1"/>
      </xdr:nvSpPr>
      <xdr:spPr>
        <a:xfrm>
          <a:off x="13436111" y="1009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54,992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60668</xdr:rowOff>
    </xdr:from>
    <xdr:to>
      <xdr:col>18</xdr:col>
      <xdr:colOff>492125</xdr:colOff>
      <xdr:row>58</xdr:row>
      <xdr:rowOff>162268</xdr:rowOff>
    </xdr:to>
    <xdr:sp macro="" textlink="">
      <xdr:nvSpPr>
        <xdr:cNvPr id="606" name="円/楕円 605"/>
        <xdr:cNvSpPr/>
      </xdr:nvSpPr>
      <xdr:spPr>
        <a:xfrm>
          <a:off x="12763500" y="100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153395</xdr:rowOff>
    </xdr:from>
    <xdr:ext cx="534377" cy="259045"/>
    <xdr:sp macro="" textlink="">
      <xdr:nvSpPr>
        <xdr:cNvPr id="607" name="テキスト ボックス 606"/>
        <xdr:cNvSpPr txBox="1"/>
      </xdr:nvSpPr>
      <xdr:spPr>
        <a:xfrm>
          <a:off x="12547111" y="1009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123135</xdr:rowOff>
    </xdr:from>
    <xdr:to>
      <xdr:col>23</xdr:col>
      <xdr:colOff>517525</xdr:colOff>
      <xdr:row>78</xdr:row>
      <xdr:rowOff>137615</xdr:rowOff>
    </xdr:to>
    <xdr:cxnSp macro="">
      <xdr:nvCxnSpPr>
        <xdr:cNvPr id="634" name="直線コネクタ 633"/>
        <xdr:cNvCxnSpPr/>
      </xdr:nvCxnSpPr>
      <xdr:spPr>
        <a:xfrm flipV="1">
          <a:off x="15481300" y="13496235"/>
          <a:ext cx="838200" cy="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136401</xdr:rowOff>
    </xdr:from>
    <xdr:to>
      <xdr:col>22</xdr:col>
      <xdr:colOff>365125</xdr:colOff>
      <xdr:row>78</xdr:row>
      <xdr:rowOff>137615</xdr:rowOff>
    </xdr:to>
    <xdr:cxnSp macro="">
      <xdr:nvCxnSpPr>
        <xdr:cNvPr id="637" name="直線コネクタ 636"/>
        <xdr:cNvCxnSpPr/>
      </xdr:nvCxnSpPr>
      <xdr:spPr>
        <a:xfrm>
          <a:off x="14592300" y="13509501"/>
          <a:ext cx="889000" cy="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74106</xdr:rowOff>
    </xdr:from>
    <xdr:to>
      <xdr:col>22</xdr:col>
      <xdr:colOff>415925</xdr:colOff>
      <xdr:row>79</xdr:row>
      <xdr:rowOff>4256</xdr:rowOff>
    </xdr:to>
    <xdr:sp macro="" textlink="">
      <xdr:nvSpPr>
        <xdr:cNvPr id="638" name="フローチャート : 判断 637"/>
        <xdr:cNvSpPr/>
      </xdr:nvSpPr>
      <xdr:spPr>
        <a:xfrm>
          <a:off x="15430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20783</xdr:rowOff>
    </xdr:from>
    <xdr:ext cx="469744" cy="259045"/>
    <xdr:sp macro="" textlink="">
      <xdr:nvSpPr>
        <xdr:cNvPr id="639" name="テキスト ボックス 638"/>
        <xdr:cNvSpPr txBox="1"/>
      </xdr:nvSpPr>
      <xdr:spPr>
        <a:xfrm>
          <a:off x="15246427"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133894</xdr:rowOff>
    </xdr:from>
    <xdr:to>
      <xdr:col>21</xdr:col>
      <xdr:colOff>161925</xdr:colOff>
      <xdr:row>78</xdr:row>
      <xdr:rowOff>136401</xdr:rowOff>
    </xdr:to>
    <xdr:cxnSp macro="">
      <xdr:nvCxnSpPr>
        <xdr:cNvPr id="640" name="直線コネクタ 639"/>
        <xdr:cNvCxnSpPr/>
      </xdr:nvCxnSpPr>
      <xdr:spPr>
        <a:xfrm>
          <a:off x="13703300" y="13506994"/>
          <a:ext cx="889000" cy="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71785</xdr:rowOff>
    </xdr:from>
    <xdr:to>
      <xdr:col>21</xdr:col>
      <xdr:colOff>212725</xdr:colOff>
      <xdr:row>79</xdr:row>
      <xdr:rowOff>1935</xdr:rowOff>
    </xdr:to>
    <xdr:sp macro="" textlink="">
      <xdr:nvSpPr>
        <xdr:cNvPr id="641" name="フローチャート : 判断 640"/>
        <xdr:cNvSpPr/>
      </xdr:nvSpPr>
      <xdr:spPr>
        <a:xfrm>
          <a:off x="14541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18462</xdr:rowOff>
    </xdr:from>
    <xdr:ext cx="469744" cy="259045"/>
    <xdr:sp macro="" textlink="">
      <xdr:nvSpPr>
        <xdr:cNvPr id="642" name="テキスト ボックス 641"/>
        <xdr:cNvSpPr txBox="1"/>
      </xdr:nvSpPr>
      <xdr:spPr>
        <a:xfrm>
          <a:off x="14357427"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117349</xdr:rowOff>
    </xdr:from>
    <xdr:to>
      <xdr:col>19</xdr:col>
      <xdr:colOff>644525</xdr:colOff>
      <xdr:row>78</xdr:row>
      <xdr:rowOff>133894</xdr:rowOff>
    </xdr:to>
    <xdr:cxnSp macro="">
      <xdr:nvCxnSpPr>
        <xdr:cNvPr id="643" name="直線コネクタ 642"/>
        <xdr:cNvCxnSpPr/>
      </xdr:nvCxnSpPr>
      <xdr:spPr>
        <a:xfrm>
          <a:off x="12814300" y="13490449"/>
          <a:ext cx="889000" cy="1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63210</xdr:rowOff>
    </xdr:from>
    <xdr:to>
      <xdr:col>20</xdr:col>
      <xdr:colOff>9525</xdr:colOff>
      <xdr:row>78</xdr:row>
      <xdr:rowOff>164810</xdr:rowOff>
    </xdr:to>
    <xdr:sp macro="" textlink="">
      <xdr:nvSpPr>
        <xdr:cNvPr id="644" name="フローチャート : 判断 643"/>
        <xdr:cNvSpPr/>
      </xdr:nvSpPr>
      <xdr:spPr>
        <a:xfrm>
          <a:off x="13652500" y="134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9887</xdr:rowOff>
    </xdr:from>
    <xdr:ext cx="534377" cy="259045"/>
    <xdr:sp macro="" textlink="">
      <xdr:nvSpPr>
        <xdr:cNvPr id="645" name="テキスト ボックス 644"/>
        <xdr:cNvSpPr txBox="1"/>
      </xdr:nvSpPr>
      <xdr:spPr>
        <a:xfrm>
          <a:off x="13436111" y="132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68566</xdr:rowOff>
    </xdr:from>
    <xdr:to>
      <xdr:col>18</xdr:col>
      <xdr:colOff>492125</xdr:colOff>
      <xdr:row>78</xdr:row>
      <xdr:rowOff>170166</xdr:rowOff>
    </xdr:to>
    <xdr:sp macro="" textlink="">
      <xdr:nvSpPr>
        <xdr:cNvPr id="646" name="フローチャート : 判断 645"/>
        <xdr:cNvSpPr/>
      </xdr:nvSpPr>
      <xdr:spPr>
        <a:xfrm>
          <a:off x="12763500" y="1344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161293</xdr:rowOff>
    </xdr:from>
    <xdr:ext cx="469744" cy="259045"/>
    <xdr:sp macro="" textlink="">
      <xdr:nvSpPr>
        <xdr:cNvPr id="647" name="テキスト ボックス 646"/>
        <xdr:cNvSpPr txBox="1"/>
      </xdr:nvSpPr>
      <xdr:spPr>
        <a:xfrm>
          <a:off x="12579427" y="1353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72335</xdr:rowOff>
    </xdr:from>
    <xdr:to>
      <xdr:col>23</xdr:col>
      <xdr:colOff>568325</xdr:colOff>
      <xdr:row>79</xdr:row>
      <xdr:rowOff>2485</xdr:rowOff>
    </xdr:to>
    <xdr:sp macro="" textlink="">
      <xdr:nvSpPr>
        <xdr:cNvPr id="653" name="円/楕円 652"/>
        <xdr:cNvSpPr/>
      </xdr:nvSpPr>
      <xdr:spPr>
        <a:xfrm>
          <a:off x="16268700" y="1344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34099</xdr:rowOff>
    </xdr:from>
    <xdr:ext cx="469744" cy="259045"/>
    <xdr:sp macro="" textlink="">
      <xdr:nvSpPr>
        <xdr:cNvPr id="654" name="災害復旧費該当値テキスト"/>
        <xdr:cNvSpPr txBox="1"/>
      </xdr:nvSpPr>
      <xdr:spPr>
        <a:xfrm>
          <a:off x="16370300" y="1340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86815</xdr:rowOff>
    </xdr:from>
    <xdr:to>
      <xdr:col>22</xdr:col>
      <xdr:colOff>415925</xdr:colOff>
      <xdr:row>79</xdr:row>
      <xdr:rowOff>16965</xdr:rowOff>
    </xdr:to>
    <xdr:sp macro="" textlink="">
      <xdr:nvSpPr>
        <xdr:cNvPr id="655" name="円/楕円 654"/>
        <xdr:cNvSpPr/>
      </xdr:nvSpPr>
      <xdr:spPr>
        <a:xfrm>
          <a:off x="15430500" y="134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8092</xdr:rowOff>
    </xdr:from>
    <xdr:ext cx="378565" cy="259045"/>
    <xdr:sp macro="" textlink="">
      <xdr:nvSpPr>
        <xdr:cNvPr id="656" name="テキスト ボックス 655"/>
        <xdr:cNvSpPr txBox="1"/>
      </xdr:nvSpPr>
      <xdr:spPr>
        <a:xfrm>
          <a:off x="15292017" y="13552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85601</xdr:rowOff>
    </xdr:from>
    <xdr:to>
      <xdr:col>21</xdr:col>
      <xdr:colOff>212725</xdr:colOff>
      <xdr:row>79</xdr:row>
      <xdr:rowOff>15751</xdr:rowOff>
    </xdr:to>
    <xdr:sp macro="" textlink="">
      <xdr:nvSpPr>
        <xdr:cNvPr id="657" name="円/楕円 656"/>
        <xdr:cNvSpPr/>
      </xdr:nvSpPr>
      <xdr:spPr>
        <a:xfrm>
          <a:off x="14541500" y="1345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6878</xdr:rowOff>
    </xdr:from>
    <xdr:ext cx="469744" cy="259045"/>
    <xdr:sp macro="" textlink="">
      <xdr:nvSpPr>
        <xdr:cNvPr id="658" name="テキスト ボックス 657"/>
        <xdr:cNvSpPr txBox="1"/>
      </xdr:nvSpPr>
      <xdr:spPr>
        <a:xfrm>
          <a:off x="14357427" y="1355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83094</xdr:rowOff>
    </xdr:from>
    <xdr:to>
      <xdr:col>20</xdr:col>
      <xdr:colOff>9525</xdr:colOff>
      <xdr:row>79</xdr:row>
      <xdr:rowOff>13244</xdr:rowOff>
    </xdr:to>
    <xdr:sp macro="" textlink="">
      <xdr:nvSpPr>
        <xdr:cNvPr id="659" name="円/楕円 658"/>
        <xdr:cNvSpPr/>
      </xdr:nvSpPr>
      <xdr:spPr>
        <a:xfrm>
          <a:off x="13652500" y="134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4371</xdr:rowOff>
    </xdr:from>
    <xdr:ext cx="469744" cy="259045"/>
    <xdr:sp macro="" textlink="">
      <xdr:nvSpPr>
        <xdr:cNvPr id="660" name="テキスト ボックス 659"/>
        <xdr:cNvSpPr txBox="1"/>
      </xdr:nvSpPr>
      <xdr:spPr>
        <a:xfrm>
          <a:off x="13468427" y="1354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66549</xdr:rowOff>
    </xdr:from>
    <xdr:to>
      <xdr:col>18</xdr:col>
      <xdr:colOff>492125</xdr:colOff>
      <xdr:row>78</xdr:row>
      <xdr:rowOff>168149</xdr:rowOff>
    </xdr:to>
    <xdr:sp macro="" textlink="">
      <xdr:nvSpPr>
        <xdr:cNvPr id="661" name="円/楕円 660"/>
        <xdr:cNvSpPr/>
      </xdr:nvSpPr>
      <xdr:spPr>
        <a:xfrm>
          <a:off x="12763500" y="134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13226</xdr:rowOff>
    </xdr:from>
    <xdr:ext cx="469744" cy="259045"/>
    <xdr:sp macro="" textlink="">
      <xdr:nvSpPr>
        <xdr:cNvPr id="662" name="テキスト ボックス 661"/>
        <xdr:cNvSpPr txBox="1"/>
      </xdr:nvSpPr>
      <xdr:spPr>
        <a:xfrm>
          <a:off x="12579427" y="1321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102006</xdr:rowOff>
    </xdr:from>
    <xdr:to>
      <xdr:col>23</xdr:col>
      <xdr:colOff>517525</xdr:colOff>
      <xdr:row>98</xdr:row>
      <xdr:rowOff>110457</xdr:rowOff>
    </xdr:to>
    <xdr:cxnSp macro="">
      <xdr:nvCxnSpPr>
        <xdr:cNvPr id="691" name="直線コネクタ 690"/>
        <xdr:cNvCxnSpPr/>
      </xdr:nvCxnSpPr>
      <xdr:spPr>
        <a:xfrm>
          <a:off x="15481300" y="16904106"/>
          <a:ext cx="838200" cy="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101750</xdr:rowOff>
    </xdr:from>
    <xdr:to>
      <xdr:col>22</xdr:col>
      <xdr:colOff>365125</xdr:colOff>
      <xdr:row>98</xdr:row>
      <xdr:rowOff>102006</xdr:rowOff>
    </xdr:to>
    <xdr:cxnSp macro="">
      <xdr:nvCxnSpPr>
        <xdr:cNvPr id="694" name="直線コネクタ 693"/>
        <xdr:cNvCxnSpPr/>
      </xdr:nvCxnSpPr>
      <xdr:spPr>
        <a:xfrm>
          <a:off x="14592300" y="16903850"/>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126628</xdr:rowOff>
    </xdr:from>
    <xdr:to>
      <xdr:col>22</xdr:col>
      <xdr:colOff>415925</xdr:colOff>
      <xdr:row>98</xdr:row>
      <xdr:rowOff>56778</xdr:rowOff>
    </xdr:to>
    <xdr:sp macro="" textlink="">
      <xdr:nvSpPr>
        <xdr:cNvPr id="695" name="フローチャート : 判断 694"/>
        <xdr:cNvSpPr/>
      </xdr:nvSpPr>
      <xdr:spPr>
        <a:xfrm>
          <a:off x="15430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73305</xdr:rowOff>
    </xdr:from>
    <xdr:ext cx="599010" cy="259045"/>
    <xdr:sp macro="" textlink="">
      <xdr:nvSpPr>
        <xdr:cNvPr id="696" name="テキスト ボックス 695"/>
        <xdr:cNvSpPr txBox="1"/>
      </xdr:nvSpPr>
      <xdr:spPr>
        <a:xfrm>
          <a:off x="15181794" y="1653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101181</xdr:rowOff>
    </xdr:from>
    <xdr:to>
      <xdr:col>21</xdr:col>
      <xdr:colOff>161925</xdr:colOff>
      <xdr:row>98</xdr:row>
      <xdr:rowOff>101750</xdr:rowOff>
    </xdr:to>
    <xdr:cxnSp macro="">
      <xdr:nvCxnSpPr>
        <xdr:cNvPr id="697" name="直線コネクタ 696"/>
        <xdr:cNvCxnSpPr/>
      </xdr:nvCxnSpPr>
      <xdr:spPr>
        <a:xfrm>
          <a:off x="13703300" y="16903281"/>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128608</xdr:rowOff>
    </xdr:from>
    <xdr:to>
      <xdr:col>21</xdr:col>
      <xdr:colOff>212725</xdr:colOff>
      <xdr:row>98</xdr:row>
      <xdr:rowOff>58758</xdr:rowOff>
    </xdr:to>
    <xdr:sp macro="" textlink="">
      <xdr:nvSpPr>
        <xdr:cNvPr id="698" name="フローチャート : 判断 697"/>
        <xdr:cNvSpPr/>
      </xdr:nvSpPr>
      <xdr:spPr>
        <a:xfrm>
          <a:off x="14541500" y="1675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75285</xdr:rowOff>
    </xdr:from>
    <xdr:ext cx="599010" cy="259045"/>
    <xdr:sp macro="" textlink="">
      <xdr:nvSpPr>
        <xdr:cNvPr id="699" name="テキスト ボックス 698"/>
        <xdr:cNvSpPr txBox="1"/>
      </xdr:nvSpPr>
      <xdr:spPr>
        <a:xfrm>
          <a:off x="14292794" y="1653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99194</xdr:rowOff>
    </xdr:from>
    <xdr:to>
      <xdr:col>19</xdr:col>
      <xdr:colOff>644525</xdr:colOff>
      <xdr:row>98</xdr:row>
      <xdr:rowOff>101181</xdr:rowOff>
    </xdr:to>
    <xdr:cxnSp macro="">
      <xdr:nvCxnSpPr>
        <xdr:cNvPr id="700" name="直線コネクタ 699"/>
        <xdr:cNvCxnSpPr/>
      </xdr:nvCxnSpPr>
      <xdr:spPr>
        <a:xfrm>
          <a:off x="12814300" y="16901294"/>
          <a:ext cx="889000" cy="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124487</xdr:rowOff>
    </xdr:from>
    <xdr:to>
      <xdr:col>20</xdr:col>
      <xdr:colOff>9525</xdr:colOff>
      <xdr:row>98</xdr:row>
      <xdr:rowOff>54637</xdr:rowOff>
    </xdr:to>
    <xdr:sp macro="" textlink="">
      <xdr:nvSpPr>
        <xdr:cNvPr id="701" name="フローチャート : 判断 700"/>
        <xdr:cNvSpPr/>
      </xdr:nvSpPr>
      <xdr:spPr>
        <a:xfrm>
          <a:off x="13652500" y="1675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71164</xdr:rowOff>
    </xdr:from>
    <xdr:ext cx="599010" cy="259045"/>
    <xdr:sp macro="" textlink="">
      <xdr:nvSpPr>
        <xdr:cNvPr id="702" name="テキスト ボックス 701"/>
        <xdr:cNvSpPr txBox="1"/>
      </xdr:nvSpPr>
      <xdr:spPr>
        <a:xfrm>
          <a:off x="13403794" y="1653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113398</xdr:rowOff>
    </xdr:from>
    <xdr:to>
      <xdr:col>18</xdr:col>
      <xdr:colOff>492125</xdr:colOff>
      <xdr:row>98</xdr:row>
      <xdr:rowOff>43548</xdr:rowOff>
    </xdr:to>
    <xdr:sp macro="" textlink="">
      <xdr:nvSpPr>
        <xdr:cNvPr id="703" name="フローチャート : 判断 702"/>
        <xdr:cNvSpPr/>
      </xdr:nvSpPr>
      <xdr:spPr>
        <a:xfrm>
          <a:off x="12763500" y="1674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60075</xdr:rowOff>
    </xdr:from>
    <xdr:ext cx="599010" cy="259045"/>
    <xdr:sp macro="" textlink="">
      <xdr:nvSpPr>
        <xdr:cNvPr id="704" name="テキスト ボックス 703"/>
        <xdr:cNvSpPr txBox="1"/>
      </xdr:nvSpPr>
      <xdr:spPr>
        <a:xfrm>
          <a:off x="12514794" y="1651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59657</xdr:rowOff>
    </xdr:from>
    <xdr:to>
      <xdr:col>23</xdr:col>
      <xdr:colOff>568325</xdr:colOff>
      <xdr:row>98</xdr:row>
      <xdr:rowOff>161257</xdr:rowOff>
    </xdr:to>
    <xdr:sp macro="" textlink="">
      <xdr:nvSpPr>
        <xdr:cNvPr id="710" name="円/楕円 709"/>
        <xdr:cNvSpPr/>
      </xdr:nvSpPr>
      <xdr:spPr>
        <a:xfrm>
          <a:off x="16268700" y="1686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146034</xdr:rowOff>
    </xdr:from>
    <xdr:ext cx="534377" cy="259045"/>
    <xdr:sp macro="" textlink="">
      <xdr:nvSpPr>
        <xdr:cNvPr id="711" name="公債費該当値テキスト"/>
        <xdr:cNvSpPr txBox="1"/>
      </xdr:nvSpPr>
      <xdr:spPr>
        <a:xfrm>
          <a:off x="16370300" y="167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55,351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51206</xdr:rowOff>
    </xdr:from>
    <xdr:to>
      <xdr:col>22</xdr:col>
      <xdr:colOff>415925</xdr:colOff>
      <xdr:row>98</xdr:row>
      <xdr:rowOff>152806</xdr:rowOff>
    </xdr:to>
    <xdr:sp macro="" textlink="">
      <xdr:nvSpPr>
        <xdr:cNvPr id="712" name="円/楕円 711"/>
        <xdr:cNvSpPr/>
      </xdr:nvSpPr>
      <xdr:spPr>
        <a:xfrm>
          <a:off x="15430500" y="1685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143933</xdr:rowOff>
    </xdr:from>
    <xdr:ext cx="534377" cy="259045"/>
    <xdr:sp macro="" textlink="">
      <xdr:nvSpPr>
        <xdr:cNvPr id="713" name="テキスト ボックス 712"/>
        <xdr:cNvSpPr txBox="1"/>
      </xdr:nvSpPr>
      <xdr:spPr>
        <a:xfrm>
          <a:off x="15214111" y="169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59,787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50950</xdr:rowOff>
    </xdr:from>
    <xdr:to>
      <xdr:col>21</xdr:col>
      <xdr:colOff>212725</xdr:colOff>
      <xdr:row>98</xdr:row>
      <xdr:rowOff>152550</xdr:rowOff>
    </xdr:to>
    <xdr:sp macro="" textlink="">
      <xdr:nvSpPr>
        <xdr:cNvPr id="714" name="円/楕円 713"/>
        <xdr:cNvSpPr/>
      </xdr:nvSpPr>
      <xdr:spPr>
        <a:xfrm>
          <a:off x="14541500" y="168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143677</xdr:rowOff>
    </xdr:from>
    <xdr:ext cx="534377" cy="259045"/>
    <xdr:sp macro="" textlink="">
      <xdr:nvSpPr>
        <xdr:cNvPr id="715" name="テキスト ボックス 714"/>
        <xdr:cNvSpPr txBox="1"/>
      </xdr:nvSpPr>
      <xdr:spPr>
        <a:xfrm>
          <a:off x="14325111" y="1694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59,921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50381</xdr:rowOff>
    </xdr:from>
    <xdr:to>
      <xdr:col>20</xdr:col>
      <xdr:colOff>9525</xdr:colOff>
      <xdr:row>98</xdr:row>
      <xdr:rowOff>151981</xdr:rowOff>
    </xdr:to>
    <xdr:sp macro="" textlink="">
      <xdr:nvSpPr>
        <xdr:cNvPr id="716" name="円/楕円 715"/>
        <xdr:cNvSpPr/>
      </xdr:nvSpPr>
      <xdr:spPr>
        <a:xfrm>
          <a:off x="13652500" y="1685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143108</xdr:rowOff>
    </xdr:from>
    <xdr:ext cx="534377" cy="259045"/>
    <xdr:sp macro="" textlink="">
      <xdr:nvSpPr>
        <xdr:cNvPr id="717" name="テキスト ボックス 716"/>
        <xdr:cNvSpPr txBox="1"/>
      </xdr:nvSpPr>
      <xdr:spPr>
        <a:xfrm>
          <a:off x="13436111" y="1694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48394</xdr:rowOff>
    </xdr:from>
    <xdr:to>
      <xdr:col>18</xdr:col>
      <xdr:colOff>492125</xdr:colOff>
      <xdr:row>98</xdr:row>
      <xdr:rowOff>149994</xdr:rowOff>
    </xdr:to>
    <xdr:sp macro="" textlink="">
      <xdr:nvSpPr>
        <xdr:cNvPr id="718" name="円/楕円 717"/>
        <xdr:cNvSpPr/>
      </xdr:nvSpPr>
      <xdr:spPr>
        <a:xfrm>
          <a:off x="12763500" y="1685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141121</xdr:rowOff>
    </xdr:from>
    <xdr:ext cx="534377" cy="259045"/>
    <xdr:sp macro="" textlink="">
      <xdr:nvSpPr>
        <xdr:cNvPr id="719" name="テキスト ボックス 718"/>
        <xdr:cNvSpPr txBox="1"/>
      </xdr:nvSpPr>
      <xdr:spPr>
        <a:xfrm>
          <a:off x="12547111" y="1694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85516</xdr:rowOff>
    </xdr:from>
    <xdr:to>
      <xdr:col>31</xdr:col>
      <xdr:colOff>85725</xdr:colOff>
      <xdr:row>39</xdr:row>
      <xdr:rowOff>15666</xdr:rowOff>
    </xdr:to>
    <xdr:sp macro="" textlink="">
      <xdr:nvSpPr>
        <xdr:cNvPr id="750" name="フローチャート : 判断 749"/>
        <xdr:cNvSpPr/>
      </xdr:nvSpPr>
      <xdr:spPr>
        <a:xfrm>
          <a:off x="21272500" y="660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32194</xdr:rowOff>
    </xdr:from>
    <xdr:ext cx="378565" cy="259045"/>
    <xdr:sp macro="" textlink="">
      <xdr:nvSpPr>
        <xdr:cNvPr id="751" name="テキスト ボックス 750"/>
        <xdr:cNvSpPr txBox="1"/>
      </xdr:nvSpPr>
      <xdr:spPr>
        <a:xfrm>
          <a:off x="21134017" y="6375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85265</xdr:rowOff>
    </xdr:from>
    <xdr:to>
      <xdr:col>29</xdr:col>
      <xdr:colOff>568325</xdr:colOff>
      <xdr:row>39</xdr:row>
      <xdr:rowOff>15415</xdr:rowOff>
    </xdr:to>
    <xdr:sp macro="" textlink="">
      <xdr:nvSpPr>
        <xdr:cNvPr id="753" name="フローチャート : 判断 752"/>
        <xdr:cNvSpPr/>
      </xdr:nvSpPr>
      <xdr:spPr>
        <a:xfrm>
          <a:off x="20383500" y="660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31942</xdr:rowOff>
    </xdr:from>
    <xdr:ext cx="378565" cy="259045"/>
    <xdr:sp macro="" textlink="">
      <xdr:nvSpPr>
        <xdr:cNvPr id="754" name="テキスト ボックス 753"/>
        <xdr:cNvSpPr txBox="1"/>
      </xdr:nvSpPr>
      <xdr:spPr>
        <a:xfrm>
          <a:off x="20245017" y="637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85288</xdr:rowOff>
    </xdr:from>
    <xdr:to>
      <xdr:col>28</xdr:col>
      <xdr:colOff>365125</xdr:colOff>
      <xdr:row>39</xdr:row>
      <xdr:rowOff>15438</xdr:rowOff>
    </xdr:to>
    <xdr:sp macro="" textlink="">
      <xdr:nvSpPr>
        <xdr:cNvPr id="756" name="フローチャート : 判断 755"/>
        <xdr:cNvSpPr/>
      </xdr:nvSpPr>
      <xdr:spPr>
        <a:xfrm>
          <a:off x="19494500" y="660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31965</xdr:rowOff>
    </xdr:from>
    <xdr:ext cx="378565" cy="259045"/>
    <xdr:sp macro="" textlink="">
      <xdr:nvSpPr>
        <xdr:cNvPr id="757" name="テキスト ボックス 756"/>
        <xdr:cNvSpPr txBox="1"/>
      </xdr:nvSpPr>
      <xdr:spPr>
        <a:xfrm>
          <a:off x="19356017" y="6375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84031</xdr:rowOff>
    </xdr:from>
    <xdr:to>
      <xdr:col>27</xdr:col>
      <xdr:colOff>161925</xdr:colOff>
      <xdr:row>39</xdr:row>
      <xdr:rowOff>14181</xdr:rowOff>
    </xdr:to>
    <xdr:sp macro="" textlink="">
      <xdr:nvSpPr>
        <xdr:cNvPr id="758" name="フローチャート : 判断 757"/>
        <xdr:cNvSpPr/>
      </xdr:nvSpPr>
      <xdr:spPr>
        <a:xfrm>
          <a:off x="18605500" y="65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30708</xdr:rowOff>
    </xdr:from>
    <xdr:ext cx="378565" cy="259045"/>
    <xdr:sp macro="" textlink="">
      <xdr:nvSpPr>
        <xdr:cNvPr id="759" name="テキスト ボックス 758"/>
        <xdr:cNvSpPr txBox="1"/>
      </xdr:nvSpPr>
      <xdr:spPr>
        <a:xfrm>
          <a:off x="18467017" y="6374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総務費は、住民一人当たり１６５，８９７円となっている。決算額全体でみると、総務費のうち企画費に要する経費である光ブロードバンド整備費が平成２７年度から増嵩していることが要因となっている。これは、津奈木町の通信環境の充実を図るため、高速通信網の整備に取り組んできたことによるものである。 また商工費が住民一人当たり４２，１５１円となっており、前年度比で２倍以上に</a:t>
          </a:r>
          <a:r>
            <a:rPr lang="ja-JP" altLang="ja-JP" sz="1100" b="0" i="0" baseline="0">
              <a:solidFill>
                <a:schemeClr val="dk1"/>
              </a:solidFill>
              <a:effectLst/>
              <a:latin typeface="+mn-lt"/>
              <a:ea typeface="+mn-ea"/>
              <a:cs typeface="+mn-cs"/>
            </a:rPr>
            <a:t>増嵩</a:t>
          </a:r>
          <a:r>
            <a:rPr lang="ja-JP" altLang="en-US" sz="1100" b="0" i="0" baseline="0">
              <a:solidFill>
                <a:schemeClr val="dk1"/>
              </a:solidFill>
              <a:effectLst/>
              <a:latin typeface="+mn-lt"/>
              <a:ea typeface="+mn-ea"/>
              <a:cs typeface="+mn-cs"/>
            </a:rPr>
            <a:t>しているのは、利用者の要望に対応して浴場部分やロビー・休憩室レストラン部分の改装工事等の温泉センターリニューアル工事を行ったためである。</a:t>
          </a:r>
          <a:r>
            <a:rPr lang="ja-JP" altLang="en-US" sz="1100" b="0" i="0" u="none" strike="noStrike" baseline="0" smtClean="0">
              <a:solidFill>
                <a:schemeClr val="dk1"/>
              </a:solidFill>
              <a:effectLst/>
              <a:latin typeface="+mn-lt"/>
              <a:ea typeface="+mn-ea"/>
              <a:cs typeface="+mn-cs"/>
            </a:rPr>
            <a:t>災害復旧</a:t>
          </a:r>
          <a:r>
            <a:rPr lang="ja-JP" altLang="en-US" sz="1100" b="0" i="0" u="none" strike="noStrike" baseline="0" smtClean="0">
              <a:solidFill>
                <a:schemeClr val="dk1"/>
              </a:solidFill>
              <a:latin typeface="+mn-lt"/>
              <a:ea typeface="+mn-ea"/>
              <a:cs typeface="+mn-cs"/>
            </a:rPr>
            <a:t>費が住民一人当たり７，２４６円となっており、前年度より急増しているのは、</a:t>
          </a:r>
          <a:r>
            <a:rPr lang="ja-JP" altLang="ja-JP" sz="1100" b="0" i="0" baseline="0">
              <a:solidFill>
                <a:schemeClr val="dk1"/>
              </a:solidFill>
              <a:effectLst/>
              <a:latin typeface="+mn-lt"/>
              <a:ea typeface="+mn-ea"/>
              <a:cs typeface="+mn-cs"/>
            </a:rPr>
            <a:t>平成２７年８月末の</a:t>
          </a:r>
          <a:r>
            <a:rPr lang="ja-JP" altLang="en-US" sz="1100" b="0" i="0" u="none" strike="noStrike" baseline="0" smtClean="0">
              <a:solidFill>
                <a:schemeClr val="dk1"/>
              </a:solidFill>
              <a:latin typeface="+mn-lt"/>
              <a:ea typeface="+mn-ea"/>
              <a:cs typeface="+mn-cs"/>
            </a:rPr>
            <a:t>台風被害による風倒木撤去や土砂撤去など施設等の復旧事業によるものが主な要因である。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財政調整基金については、中期的な見通しのもとに、決算剰余金を中心に積み立てるているため残高が回復している。昨年度は実質単年度収支が</a:t>
          </a:r>
          <a:r>
            <a:rPr kumimoji="1" lang="ja-JP" altLang="en-US" sz="1100">
              <a:solidFill>
                <a:schemeClr val="dk1"/>
              </a:solidFill>
              <a:effectLst/>
              <a:latin typeface="+mn-lt"/>
              <a:ea typeface="+mn-ea"/>
              <a:cs typeface="+mn-cs"/>
            </a:rPr>
            <a:t>黒</a:t>
          </a:r>
          <a:r>
            <a:rPr kumimoji="1" lang="ja-JP" altLang="ja-JP" sz="1100">
              <a:solidFill>
                <a:schemeClr val="dk1"/>
              </a:solidFill>
              <a:effectLst/>
              <a:latin typeface="+mn-lt"/>
              <a:ea typeface="+mn-ea"/>
              <a:cs typeface="+mn-cs"/>
            </a:rPr>
            <a:t>字となったが、実質収支及び実質単年度収支ともに</a:t>
          </a:r>
          <a:r>
            <a:rPr kumimoji="1" lang="ja-JP" altLang="en-US" sz="1100">
              <a:solidFill>
                <a:schemeClr val="dk1"/>
              </a:solidFill>
              <a:effectLst/>
              <a:latin typeface="+mn-lt"/>
              <a:ea typeface="+mn-ea"/>
              <a:cs typeface="+mn-cs"/>
            </a:rPr>
            <a:t>赤</a:t>
          </a:r>
          <a:r>
            <a:rPr kumimoji="1" lang="ja-JP" altLang="ja-JP" sz="1100">
              <a:solidFill>
                <a:schemeClr val="dk1"/>
              </a:solidFill>
              <a:effectLst/>
              <a:latin typeface="+mn-lt"/>
              <a:ea typeface="+mn-ea"/>
              <a:cs typeface="+mn-cs"/>
            </a:rPr>
            <a:t>字になった。今後も、町税や各種交付金を含めた一般財源の確保が厳しい状況であり、財政調整基金を始めとする各種基金の運用による財政運営が求められるため、実質単年度収支が赤字とならないよう注視し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連結実質赤字比率については、全会計において黒字であり赤字比率はない。しかしながら、簡易水道事業においては平成</a:t>
          </a:r>
          <a:r>
            <a:rPr kumimoji="1" lang="ja-JP" altLang="en-US" sz="1100">
              <a:solidFill>
                <a:schemeClr val="dk1"/>
              </a:solidFill>
              <a:effectLst/>
              <a:latin typeface="+mn-lt"/>
              <a:ea typeface="+mn-ea"/>
              <a:cs typeface="+mn-cs"/>
            </a:rPr>
            <a:t>３１</a:t>
          </a:r>
          <a:r>
            <a:rPr kumimoji="1" lang="ja-JP" altLang="ja-JP" sz="1100">
              <a:solidFill>
                <a:schemeClr val="dk1"/>
              </a:solidFill>
              <a:effectLst/>
              <a:latin typeface="+mn-lt"/>
              <a:ea typeface="+mn-ea"/>
              <a:cs typeface="+mn-cs"/>
            </a:rPr>
            <a:t>年度まで</a:t>
          </a:r>
          <a:r>
            <a:rPr kumimoji="1" lang="ja-JP" altLang="en-US" sz="1100">
              <a:solidFill>
                <a:schemeClr val="dk1"/>
              </a:solidFill>
              <a:effectLst/>
              <a:latin typeface="+mn-lt"/>
              <a:ea typeface="+mn-ea"/>
              <a:cs typeface="+mn-cs"/>
            </a:rPr>
            <a:t>延長して</a:t>
          </a:r>
          <a:r>
            <a:rPr kumimoji="1" lang="ja-JP" altLang="ja-JP" sz="1100">
              <a:solidFill>
                <a:schemeClr val="dk1"/>
              </a:solidFill>
              <a:effectLst/>
              <a:latin typeface="+mn-lt"/>
              <a:ea typeface="+mn-ea"/>
              <a:cs typeface="+mn-cs"/>
            </a:rPr>
            <a:t>事業統合（変更認可）を行うこととしており、この統合に伴う大規模改修が予定されている。水道事業債の増加による水道料金の改定や一般会計からの基準外繰出金を行わないよう最小限の統合計画に止め健全な財政運営を行う必要がある。また、一般会計においても実質収支比率同様に今後は、町税や各種交付金を含めた一般財源の確保が厳しい状況であり、財政調整基金を始めとする各種基金の運用による財政運営が求められるため注視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3436432</v>
      </c>
      <c r="BO4" s="409"/>
      <c r="BP4" s="409"/>
      <c r="BQ4" s="409"/>
      <c r="BR4" s="409"/>
      <c r="BS4" s="409"/>
      <c r="BT4" s="409"/>
      <c r="BU4" s="410"/>
      <c r="BV4" s="408">
        <v>3040230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5.9</v>
      </c>
      <c r="CU4" s="586"/>
      <c r="CV4" s="586"/>
      <c r="CW4" s="586"/>
      <c r="CX4" s="586"/>
      <c r="CY4" s="586"/>
      <c r="CZ4" s="586"/>
      <c r="DA4" s="587"/>
      <c r="DB4" s="585">
        <v>8.1999999999999993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3285155</v>
      </c>
      <c r="BO5" s="414"/>
      <c r="BP5" s="414"/>
      <c r="BQ5" s="414"/>
      <c r="BR5" s="414"/>
      <c r="BS5" s="414"/>
      <c r="BT5" s="414"/>
      <c r="BU5" s="415"/>
      <c r="BV5" s="413">
        <v>2875460</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82.7</v>
      </c>
      <c r="CU5" s="384"/>
      <c r="CV5" s="384"/>
      <c r="CW5" s="384"/>
      <c r="CX5" s="384"/>
      <c r="CY5" s="384"/>
      <c r="CZ5" s="384"/>
      <c r="DA5" s="385"/>
      <c r="DB5" s="383">
        <v>86.6</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151277</v>
      </c>
      <c r="BO6" s="414"/>
      <c r="BP6" s="414"/>
      <c r="BQ6" s="414"/>
      <c r="BR6" s="414"/>
      <c r="BS6" s="414"/>
      <c r="BT6" s="414"/>
      <c r="BU6" s="415"/>
      <c r="BV6" s="413">
        <v>164770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86.9</v>
      </c>
      <c r="CU6" s="560"/>
      <c r="CV6" s="560"/>
      <c r="CW6" s="560"/>
      <c r="CX6" s="560"/>
      <c r="CY6" s="560"/>
      <c r="CZ6" s="560"/>
      <c r="DA6" s="561"/>
      <c r="DB6" s="559">
        <v>91.3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32566</v>
      </c>
      <c r="BO7" s="414"/>
      <c r="BP7" s="414"/>
      <c r="BQ7" s="414"/>
      <c r="BR7" s="414"/>
      <c r="BS7" s="414"/>
      <c r="BT7" s="414"/>
      <c r="BU7" s="415"/>
      <c r="BV7" s="413">
        <v>6498</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2026795</v>
      </c>
      <c r="CU7" s="414"/>
      <c r="CV7" s="414"/>
      <c r="CW7" s="414"/>
      <c r="CX7" s="414"/>
      <c r="CY7" s="414"/>
      <c r="CZ7" s="414"/>
      <c r="DA7" s="415"/>
      <c r="DB7" s="413">
        <v>1934411</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118711</v>
      </c>
      <c r="BO8" s="414"/>
      <c r="BP8" s="414"/>
      <c r="BQ8" s="414"/>
      <c r="BR8" s="414"/>
      <c r="BS8" s="414"/>
      <c r="BT8" s="414"/>
      <c r="BU8" s="415"/>
      <c r="BV8" s="413">
        <v>158272</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0.19</v>
      </c>
      <c r="CU8" s="523"/>
      <c r="CV8" s="523"/>
      <c r="CW8" s="523"/>
      <c r="CX8" s="523"/>
      <c r="CY8" s="523"/>
      <c r="CZ8" s="523"/>
      <c r="DA8" s="524"/>
      <c r="DB8" s="522">
        <v>0.18</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4673</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77</v>
      </c>
      <c r="AV9" s="471"/>
      <c r="AW9" s="471"/>
      <c r="AX9" s="471"/>
      <c r="AY9" s="393" t="s">
        <v>99</v>
      </c>
      <c r="AZ9" s="394"/>
      <c r="BA9" s="394"/>
      <c r="BB9" s="394"/>
      <c r="BC9" s="394"/>
      <c r="BD9" s="394"/>
      <c r="BE9" s="394"/>
      <c r="BF9" s="394"/>
      <c r="BG9" s="394"/>
      <c r="BH9" s="394"/>
      <c r="BI9" s="394"/>
      <c r="BJ9" s="394"/>
      <c r="BK9" s="394"/>
      <c r="BL9" s="394"/>
      <c r="BM9" s="395"/>
      <c r="BN9" s="413">
        <v>-39561</v>
      </c>
      <c r="BO9" s="414"/>
      <c r="BP9" s="414"/>
      <c r="BQ9" s="414"/>
      <c r="BR9" s="414"/>
      <c r="BS9" s="414"/>
      <c r="BT9" s="414"/>
      <c r="BU9" s="415"/>
      <c r="BV9" s="413">
        <v>593</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10.8</v>
      </c>
      <c r="CU9" s="384"/>
      <c r="CV9" s="384"/>
      <c r="CW9" s="384"/>
      <c r="CX9" s="384"/>
      <c r="CY9" s="384"/>
      <c r="CZ9" s="384"/>
      <c r="DA9" s="385"/>
      <c r="DB9" s="383">
        <v>12.8</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5062</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954</v>
      </c>
      <c r="BO10" s="414"/>
      <c r="BP10" s="414"/>
      <c r="BQ10" s="414"/>
      <c r="BR10" s="414"/>
      <c r="BS10" s="414"/>
      <c r="BT10" s="414"/>
      <c r="BU10" s="415"/>
      <c r="BV10" s="413">
        <v>470</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77</v>
      </c>
      <c r="AV11" s="471"/>
      <c r="AW11" s="471"/>
      <c r="AX11" s="471"/>
      <c r="AY11" s="393" t="s">
        <v>109</v>
      </c>
      <c r="AZ11" s="394"/>
      <c r="BA11" s="394"/>
      <c r="BB11" s="394"/>
      <c r="BC11" s="394"/>
      <c r="BD11" s="394"/>
      <c r="BE11" s="394"/>
      <c r="BF11" s="394"/>
      <c r="BG11" s="394"/>
      <c r="BH11" s="394"/>
      <c r="BI11" s="394"/>
      <c r="BJ11" s="394"/>
      <c r="BK11" s="394"/>
      <c r="BL11" s="394"/>
      <c r="BM11" s="395"/>
      <c r="BN11" s="413" t="s">
        <v>110</v>
      </c>
      <c r="BO11" s="414"/>
      <c r="BP11" s="414"/>
      <c r="BQ11" s="414"/>
      <c r="BR11" s="414"/>
      <c r="BS11" s="414"/>
      <c r="BT11" s="414"/>
      <c r="BU11" s="415"/>
      <c r="BV11" s="413" t="s">
        <v>110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112</v>
      </c>
      <c r="C12" s="526"/>
      <c r="D12" s="526"/>
      <c r="E12" s="526"/>
      <c r="F12" s="526"/>
      <c r="G12" s="526"/>
      <c r="H12" s="526"/>
      <c r="I12" s="526"/>
      <c r="J12" s="526"/>
      <c r="K12" s="527"/>
      <c r="L12" s="534" t="s">
        <v>113</v>
      </c>
      <c r="M12" s="535"/>
      <c r="N12" s="535"/>
      <c r="O12" s="535"/>
      <c r="P12" s="535"/>
      <c r="Q12" s="536"/>
      <c r="R12" s="537">
        <v>4863</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v>10000</v>
      </c>
      <c r="BO12" s="414"/>
      <c r="BP12" s="414"/>
      <c r="BQ12" s="414"/>
      <c r="BR12" s="414"/>
      <c r="BS12" s="414"/>
      <c r="BT12" s="414"/>
      <c r="BU12" s="415"/>
      <c r="BV12" s="413" t="s">
        <v>119</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121</v>
      </c>
      <c r="N13" s="512"/>
      <c r="O13" s="512"/>
      <c r="P13" s="512"/>
      <c r="Q13" s="513"/>
      <c r="R13" s="514">
        <v>4858</v>
      </c>
      <c r="S13" s="515"/>
      <c r="T13" s="515"/>
      <c r="U13" s="515"/>
      <c r="V13" s="516"/>
      <c r="W13" s="502" t="s">
        <v>122</v>
      </c>
      <c r="X13" s="426"/>
      <c r="Y13" s="426"/>
      <c r="Z13" s="426"/>
      <c r="AA13" s="426"/>
      <c r="AB13" s="427"/>
      <c r="AC13" s="389">
        <v>455</v>
      </c>
      <c r="AD13" s="390"/>
      <c r="AE13" s="390"/>
      <c r="AF13" s="390"/>
      <c r="AG13" s="391"/>
      <c r="AH13" s="389">
        <v>543</v>
      </c>
      <c r="AI13" s="390"/>
      <c r="AJ13" s="390"/>
      <c r="AK13" s="390"/>
      <c r="AL13" s="392"/>
      <c r="AM13" s="482" t="s">
        <v>123</v>
      </c>
      <c r="AN13" s="387"/>
      <c r="AO13" s="387"/>
      <c r="AP13" s="387"/>
      <c r="AQ13" s="387"/>
      <c r="AR13" s="387"/>
      <c r="AS13" s="387"/>
      <c r="AT13" s="388"/>
      <c r="AU13" s="470" t="s">
        <v>124</v>
      </c>
      <c r="AV13" s="471"/>
      <c r="AW13" s="471"/>
      <c r="AX13" s="471"/>
      <c r="AY13" s="393" t="s">
        <v>125</v>
      </c>
      <c r="AZ13" s="394"/>
      <c r="BA13" s="394"/>
      <c r="BB13" s="394"/>
      <c r="BC13" s="394"/>
      <c r="BD13" s="394"/>
      <c r="BE13" s="394"/>
      <c r="BF13" s="394"/>
      <c r="BG13" s="394"/>
      <c r="BH13" s="394"/>
      <c r="BI13" s="394"/>
      <c r="BJ13" s="394"/>
      <c r="BK13" s="394"/>
      <c r="BL13" s="394"/>
      <c r="BM13" s="395"/>
      <c r="BN13" s="413">
        <v>-48607</v>
      </c>
      <c r="BO13" s="414"/>
      <c r="BP13" s="414"/>
      <c r="BQ13" s="414"/>
      <c r="BR13" s="414"/>
      <c r="BS13" s="414"/>
      <c r="BT13" s="414"/>
      <c r="BU13" s="415"/>
      <c r="BV13" s="413">
        <v>1063</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2</v>
      </c>
      <c r="CU13" s="384"/>
      <c r="CV13" s="384"/>
      <c r="CW13" s="384"/>
      <c r="CX13" s="384"/>
      <c r="CY13" s="384"/>
      <c r="CZ13" s="384"/>
      <c r="DA13" s="385"/>
      <c r="DB13" s="383">
        <v>2.7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127</v>
      </c>
      <c r="M14" s="543"/>
      <c r="N14" s="543"/>
      <c r="O14" s="543"/>
      <c r="P14" s="543"/>
      <c r="Q14" s="544"/>
      <c r="R14" s="514">
        <v>5008</v>
      </c>
      <c r="S14" s="515"/>
      <c r="T14" s="515"/>
      <c r="U14" s="515"/>
      <c r="V14" s="516"/>
      <c r="W14" s="517"/>
      <c r="X14" s="429"/>
      <c r="Y14" s="429"/>
      <c r="Z14" s="429"/>
      <c r="AA14" s="429"/>
      <c r="AB14" s="430"/>
      <c r="AC14" s="507">
        <v>20.5</v>
      </c>
      <c r="AD14" s="508"/>
      <c r="AE14" s="508"/>
      <c r="AF14" s="508"/>
      <c r="AG14" s="509"/>
      <c r="AH14" s="507">
        <v>22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121</v>
      </c>
      <c r="N15" s="512"/>
      <c r="O15" s="512"/>
      <c r="P15" s="512"/>
      <c r="Q15" s="513"/>
      <c r="R15" s="514">
        <v>5000</v>
      </c>
      <c r="S15" s="515"/>
      <c r="T15" s="515"/>
      <c r="U15" s="515"/>
      <c r="V15" s="516"/>
      <c r="W15" s="502" t="s">
        <v>129</v>
      </c>
      <c r="X15" s="426"/>
      <c r="Y15" s="426"/>
      <c r="Z15" s="426"/>
      <c r="AA15" s="426"/>
      <c r="AB15" s="427"/>
      <c r="AC15" s="389">
        <v>505</v>
      </c>
      <c r="AD15" s="390"/>
      <c r="AE15" s="390"/>
      <c r="AF15" s="390"/>
      <c r="AG15" s="391"/>
      <c r="AH15" s="389">
        <v>613</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369653</v>
      </c>
      <c r="BO15" s="409"/>
      <c r="BP15" s="409"/>
      <c r="BQ15" s="409"/>
      <c r="BR15" s="409"/>
      <c r="BS15" s="409"/>
      <c r="BT15" s="409"/>
      <c r="BU15" s="410"/>
      <c r="BV15" s="408">
        <v>329760</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22.8</v>
      </c>
      <c r="AD16" s="508"/>
      <c r="AE16" s="508"/>
      <c r="AF16" s="508"/>
      <c r="AG16" s="509"/>
      <c r="AH16" s="507">
        <v>24.9</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1837239</v>
      </c>
      <c r="BO16" s="414"/>
      <c r="BP16" s="414"/>
      <c r="BQ16" s="414"/>
      <c r="BR16" s="414"/>
      <c r="BS16" s="414"/>
      <c r="BT16" s="414"/>
      <c r="BU16" s="415"/>
      <c r="BV16" s="413">
        <v>1748372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135</v>
      </c>
      <c r="N17" s="497"/>
      <c r="O17" s="497"/>
      <c r="P17" s="497"/>
      <c r="Q17" s="498"/>
      <c r="R17" s="499" t="s">
        <v>136</v>
      </c>
      <c r="S17" s="500"/>
      <c r="T17" s="500"/>
      <c r="U17" s="500"/>
      <c r="V17" s="501"/>
      <c r="W17" s="502" t="s">
        <v>137</v>
      </c>
      <c r="X17" s="426"/>
      <c r="Y17" s="426"/>
      <c r="Z17" s="426"/>
      <c r="AA17" s="426"/>
      <c r="AB17" s="427"/>
      <c r="AC17" s="389">
        <v>1258</v>
      </c>
      <c r="AD17" s="390"/>
      <c r="AE17" s="390"/>
      <c r="AF17" s="390"/>
      <c r="AG17" s="391"/>
      <c r="AH17" s="389">
        <v>1310</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460337</v>
      </c>
      <c r="BO17" s="414"/>
      <c r="BP17" s="414"/>
      <c r="BQ17" s="414"/>
      <c r="BR17" s="414"/>
      <c r="BS17" s="414"/>
      <c r="BT17" s="414"/>
      <c r="BU17" s="415"/>
      <c r="BV17" s="413">
        <v>416426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139</v>
      </c>
      <c r="C18" s="476"/>
      <c r="D18" s="476"/>
      <c r="E18" s="477"/>
      <c r="F18" s="477"/>
      <c r="G18" s="477"/>
      <c r="H18" s="477"/>
      <c r="I18" s="477"/>
      <c r="J18" s="477"/>
      <c r="K18" s="477"/>
      <c r="L18" s="478">
        <v>34.090000000000003</v>
      </c>
      <c r="M18" s="478"/>
      <c r="N18" s="478"/>
      <c r="O18" s="478"/>
      <c r="P18" s="478"/>
      <c r="Q18" s="478"/>
      <c r="R18" s="479"/>
      <c r="S18" s="479"/>
      <c r="T18" s="479"/>
      <c r="U18" s="479"/>
      <c r="V18" s="480"/>
      <c r="W18" s="494"/>
      <c r="X18" s="495"/>
      <c r="Y18" s="495"/>
      <c r="Z18" s="495"/>
      <c r="AA18" s="495"/>
      <c r="AB18" s="503"/>
      <c r="AC18" s="377">
        <v>56.7</v>
      </c>
      <c r="AD18" s="378"/>
      <c r="AE18" s="378"/>
      <c r="AF18" s="378"/>
      <c r="AG18" s="481"/>
      <c r="AH18" s="377">
        <v>53.1</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1697171</v>
      </c>
      <c r="BO18" s="414"/>
      <c r="BP18" s="414"/>
      <c r="BQ18" s="414"/>
      <c r="BR18" s="414"/>
      <c r="BS18" s="414"/>
      <c r="BT18" s="414"/>
      <c r="BU18" s="415"/>
      <c r="BV18" s="413">
        <v>1687778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141</v>
      </c>
      <c r="C19" s="476"/>
      <c r="D19" s="476"/>
      <c r="E19" s="477"/>
      <c r="F19" s="477"/>
      <c r="G19" s="477"/>
      <c r="H19" s="477"/>
      <c r="I19" s="477"/>
      <c r="J19" s="477"/>
      <c r="K19" s="477"/>
      <c r="L19" s="483">
        <v>137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2458905</v>
      </c>
      <c r="BO19" s="414"/>
      <c r="BP19" s="414"/>
      <c r="BQ19" s="414"/>
      <c r="BR19" s="414"/>
      <c r="BS19" s="414"/>
      <c r="BT19" s="414"/>
      <c r="BU19" s="415"/>
      <c r="BV19" s="413">
        <v>2301737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143</v>
      </c>
      <c r="C20" s="476"/>
      <c r="D20" s="476"/>
      <c r="E20" s="477"/>
      <c r="F20" s="477"/>
      <c r="G20" s="477"/>
      <c r="H20" s="477"/>
      <c r="I20" s="477"/>
      <c r="J20" s="477"/>
      <c r="K20" s="477"/>
      <c r="L20" s="483">
        <v>1744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2262914</v>
      </c>
      <c r="BO23" s="414"/>
      <c r="BP23" s="414"/>
      <c r="BQ23" s="414"/>
      <c r="BR23" s="414"/>
      <c r="BS23" s="414"/>
      <c r="BT23" s="414"/>
      <c r="BU23" s="415"/>
      <c r="BV23" s="413">
        <v>2266438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152</v>
      </c>
      <c r="F24" s="387"/>
      <c r="G24" s="387"/>
      <c r="H24" s="387"/>
      <c r="I24" s="387"/>
      <c r="J24" s="387"/>
      <c r="K24" s="388"/>
      <c r="L24" s="389">
        <v>1</v>
      </c>
      <c r="M24" s="390"/>
      <c r="N24" s="390"/>
      <c r="O24" s="390"/>
      <c r="P24" s="391"/>
      <c r="Q24" s="389">
        <v>7400</v>
      </c>
      <c r="R24" s="390"/>
      <c r="S24" s="390"/>
      <c r="T24" s="390"/>
      <c r="U24" s="390"/>
      <c r="V24" s="391"/>
      <c r="W24" s="455"/>
      <c r="X24" s="446"/>
      <c r="Y24" s="447"/>
      <c r="Z24" s="386" t="s">
        <v>153</v>
      </c>
      <c r="AA24" s="387"/>
      <c r="AB24" s="387"/>
      <c r="AC24" s="387"/>
      <c r="AD24" s="387"/>
      <c r="AE24" s="387"/>
      <c r="AF24" s="387"/>
      <c r="AG24" s="388"/>
      <c r="AH24" s="389">
        <v>58</v>
      </c>
      <c r="AI24" s="390"/>
      <c r="AJ24" s="390"/>
      <c r="AK24" s="390"/>
      <c r="AL24" s="391"/>
      <c r="AM24" s="389">
        <v>171854</v>
      </c>
      <c r="AN24" s="390"/>
      <c r="AO24" s="390"/>
      <c r="AP24" s="390"/>
      <c r="AQ24" s="390"/>
      <c r="AR24" s="391"/>
      <c r="AS24" s="389">
        <v>2963</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2200412</v>
      </c>
      <c r="BO24" s="414"/>
      <c r="BP24" s="414"/>
      <c r="BQ24" s="414"/>
      <c r="BR24" s="414"/>
      <c r="BS24" s="414"/>
      <c r="BT24" s="414"/>
      <c r="BU24" s="415"/>
      <c r="BV24" s="413">
        <v>2191017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155</v>
      </c>
      <c r="F25" s="387"/>
      <c r="G25" s="387"/>
      <c r="H25" s="387"/>
      <c r="I25" s="387"/>
      <c r="J25" s="387"/>
      <c r="K25" s="388"/>
      <c r="L25" s="389">
        <v>1</v>
      </c>
      <c r="M25" s="390"/>
      <c r="N25" s="390"/>
      <c r="O25" s="390"/>
      <c r="P25" s="391"/>
      <c r="Q25" s="389">
        <v>5610</v>
      </c>
      <c r="R25" s="390"/>
      <c r="S25" s="390"/>
      <c r="T25" s="390"/>
      <c r="U25" s="390"/>
      <c r="V25" s="391"/>
      <c r="W25" s="455"/>
      <c r="X25" s="446"/>
      <c r="Y25" s="447"/>
      <c r="Z25" s="386" t="s">
        <v>156</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v>130681</v>
      </c>
      <c r="BO25" s="409"/>
      <c r="BP25" s="409"/>
      <c r="BQ25" s="409"/>
      <c r="BR25" s="409"/>
      <c r="BS25" s="409"/>
      <c r="BT25" s="409"/>
      <c r="BU25" s="410"/>
      <c r="BV25" s="408">
        <v>170468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158</v>
      </c>
      <c r="F26" s="387"/>
      <c r="G26" s="387"/>
      <c r="H26" s="387"/>
      <c r="I26" s="387"/>
      <c r="J26" s="387"/>
      <c r="K26" s="388"/>
      <c r="L26" s="389">
        <v>1</v>
      </c>
      <c r="M26" s="390"/>
      <c r="N26" s="390"/>
      <c r="O26" s="390"/>
      <c r="P26" s="391"/>
      <c r="Q26" s="389">
        <v>5180</v>
      </c>
      <c r="R26" s="390"/>
      <c r="S26" s="390"/>
      <c r="T26" s="390"/>
      <c r="U26" s="390"/>
      <c r="V26" s="391"/>
      <c r="W26" s="455"/>
      <c r="X26" s="446"/>
      <c r="Y26" s="447"/>
      <c r="Z26" s="386" t="s">
        <v>159</v>
      </c>
      <c r="AA26" s="468"/>
      <c r="AB26" s="468"/>
      <c r="AC26" s="468"/>
      <c r="AD26" s="468"/>
      <c r="AE26" s="468"/>
      <c r="AF26" s="468"/>
      <c r="AG26" s="469"/>
      <c r="AH26" s="389">
        <v>1</v>
      </c>
      <c r="AI26" s="390"/>
      <c r="AJ26" s="390"/>
      <c r="AK26" s="390"/>
      <c r="AL26" s="391"/>
      <c r="AM26" s="389" t="s">
        <v>160</v>
      </c>
      <c r="AN26" s="390"/>
      <c r="AO26" s="390"/>
      <c r="AP26" s="390"/>
      <c r="AQ26" s="390"/>
      <c r="AR26" s="391"/>
      <c r="AS26" s="389" t="s">
        <v>160</v>
      </c>
      <c r="AT26" s="390"/>
      <c r="AU26" s="390"/>
      <c r="AV26" s="390"/>
      <c r="AW26" s="390"/>
      <c r="AX26" s="392"/>
      <c r="AY26" s="422" t="s">
        <v>161</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162</v>
      </c>
      <c r="F27" s="387"/>
      <c r="G27" s="387"/>
      <c r="H27" s="387"/>
      <c r="I27" s="387"/>
      <c r="J27" s="387"/>
      <c r="K27" s="388"/>
      <c r="L27" s="389">
        <v>1</v>
      </c>
      <c r="M27" s="390"/>
      <c r="N27" s="390"/>
      <c r="O27" s="390"/>
      <c r="P27" s="391"/>
      <c r="Q27" s="389">
        <v>3100</v>
      </c>
      <c r="R27" s="390"/>
      <c r="S27" s="390"/>
      <c r="T27" s="390"/>
      <c r="U27" s="390"/>
      <c r="V27" s="391"/>
      <c r="W27" s="455"/>
      <c r="X27" s="446"/>
      <c r="Y27" s="447"/>
      <c r="Z27" s="386" t="s">
        <v>163</v>
      </c>
      <c r="AA27" s="387"/>
      <c r="AB27" s="387"/>
      <c r="AC27" s="387"/>
      <c r="AD27" s="387"/>
      <c r="AE27" s="387"/>
      <c r="AF27" s="387"/>
      <c r="AG27" s="388"/>
      <c r="AH27" s="389">
        <v>1</v>
      </c>
      <c r="AI27" s="390"/>
      <c r="AJ27" s="390"/>
      <c r="AK27" s="390"/>
      <c r="AL27" s="391"/>
      <c r="AM27" s="389" t="s">
        <v>160</v>
      </c>
      <c r="AN27" s="390"/>
      <c r="AO27" s="390"/>
      <c r="AP27" s="390"/>
      <c r="AQ27" s="390"/>
      <c r="AR27" s="391"/>
      <c r="AS27" s="389" t="s">
        <v>160</v>
      </c>
      <c r="AT27" s="390"/>
      <c r="AU27" s="390"/>
      <c r="AV27" s="390"/>
      <c r="AW27" s="390"/>
      <c r="AX27" s="392"/>
      <c r="AY27" s="419" t="s">
        <v>164</v>
      </c>
      <c r="AZ27" s="420"/>
      <c r="BA27" s="420"/>
      <c r="BB27" s="420"/>
      <c r="BC27" s="420"/>
      <c r="BD27" s="420"/>
      <c r="BE27" s="420"/>
      <c r="BF27" s="420"/>
      <c r="BG27" s="420"/>
      <c r="BH27" s="420"/>
      <c r="BI27" s="420"/>
      <c r="BJ27" s="420"/>
      <c r="BK27" s="420"/>
      <c r="BL27" s="420"/>
      <c r="BM27" s="421"/>
      <c r="BN27" s="416">
        <v>139624</v>
      </c>
      <c r="BO27" s="417"/>
      <c r="BP27" s="417"/>
      <c r="BQ27" s="417"/>
      <c r="BR27" s="417"/>
      <c r="BS27" s="417"/>
      <c r="BT27" s="417"/>
      <c r="BU27" s="418"/>
      <c r="BV27" s="416">
        <v>139606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165</v>
      </c>
      <c r="F28" s="387"/>
      <c r="G28" s="387"/>
      <c r="H28" s="387"/>
      <c r="I28" s="387"/>
      <c r="J28" s="387"/>
      <c r="K28" s="388"/>
      <c r="L28" s="389">
        <v>1</v>
      </c>
      <c r="M28" s="390"/>
      <c r="N28" s="390"/>
      <c r="O28" s="390"/>
      <c r="P28" s="391"/>
      <c r="Q28" s="389">
        <v>2550</v>
      </c>
      <c r="R28" s="390"/>
      <c r="S28" s="390"/>
      <c r="T28" s="390"/>
      <c r="U28" s="390"/>
      <c r="V28" s="391"/>
      <c r="W28" s="455"/>
      <c r="X28" s="446"/>
      <c r="Y28" s="447"/>
      <c r="Z28" s="386" t="s">
        <v>166</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167</v>
      </c>
      <c r="AZ28" s="397"/>
      <c r="BA28" s="397"/>
      <c r="BB28" s="398"/>
      <c r="BC28" s="405" t="s">
        <v>168</v>
      </c>
      <c r="BD28" s="406"/>
      <c r="BE28" s="406"/>
      <c r="BF28" s="406"/>
      <c r="BG28" s="406"/>
      <c r="BH28" s="406"/>
      <c r="BI28" s="406"/>
      <c r="BJ28" s="406"/>
      <c r="BK28" s="406"/>
      <c r="BL28" s="406"/>
      <c r="BM28" s="407"/>
      <c r="BN28" s="408">
        <v>690843</v>
      </c>
      <c r="BO28" s="409"/>
      <c r="BP28" s="409"/>
      <c r="BQ28" s="409"/>
      <c r="BR28" s="409"/>
      <c r="BS28" s="409"/>
      <c r="BT28" s="409"/>
      <c r="BU28" s="410"/>
      <c r="BV28" s="408">
        <v>699889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169</v>
      </c>
      <c r="F29" s="387"/>
      <c r="G29" s="387"/>
      <c r="H29" s="387"/>
      <c r="I29" s="387"/>
      <c r="J29" s="387"/>
      <c r="K29" s="388"/>
      <c r="L29" s="389">
        <v>8</v>
      </c>
      <c r="M29" s="390"/>
      <c r="N29" s="390"/>
      <c r="O29" s="390"/>
      <c r="P29" s="391"/>
      <c r="Q29" s="389">
        <v>2330</v>
      </c>
      <c r="R29" s="390"/>
      <c r="S29" s="390"/>
      <c r="T29" s="390"/>
      <c r="U29" s="390"/>
      <c r="V29" s="391"/>
      <c r="W29" s="456"/>
      <c r="X29" s="457"/>
      <c r="Y29" s="458"/>
      <c r="Z29" s="386" t="s">
        <v>170</v>
      </c>
      <c r="AA29" s="387"/>
      <c r="AB29" s="387"/>
      <c r="AC29" s="387"/>
      <c r="AD29" s="387"/>
      <c r="AE29" s="387"/>
      <c r="AF29" s="387"/>
      <c r="AG29" s="388"/>
      <c r="AH29" s="389">
        <v>59</v>
      </c>
      <c r="AI29" s="390"/>
      <c r="AJ29" s="390"/>
      <c r="AK29" s="390"/>
      <c r="AL29" s="391"/>
      <c r="AM29" s="389">
        <v>175359</v>
      </c>
      <c r="AN29" s="390"/>
      <c r="AO29" s="390"/>
      <c r="AP29" s="390"/>
      <c r="AQ29" s="390"/>
      <c r="AR29" s="391"/>
      <c r="AS29" s="389">
        <v>2972</v>
      </c>
      <c r="AT29" s="390"/>
      <c r="AU29" s="390"/>
      <c r="AV29" s="390"/>
      <c r="AW29" s="390"/>
      <c r="AX29" s="392"/>
      <c r="AY29" s="399"/>
      <c r="AZ29" s="400"/>
      <c r="BA29" s="400"/>
      <c r="BB29" s="401"/>
      <c r="BC29" s="393" t="s">
        <v>171</v>
      </c>
      <c r="BD29" s="394"/>
      <c r="BE29" s="394"/>
      <c r="BF29" s="394"/>
      <c r="BG29" s="394"/>
      <c r="BH29" s="394"/>
      <c r="BI29" s="394"/>
      <c r="BJ29" s="394"/>
      <c r="BK29" s="394"/>
      <c r="BL29" s="394"/>
      <c r="BM29" s="395"/>
      <c r="BN29" s="413">
        <v>639906</v>
      </c>
      <c r="BO29" s="414"/>
      <c r="BP29" s="414"/>
      <c r="BQ29" s="414"/>
      <c r="BR29" s="414"/>
      <c r="BS29" s="414"/>
      <c r="BT29" s="414"/>
      <c r="BU29" s="415"/>
      <c r="BV29" s="413">
        <v>637424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172</v>
      </c>
      <c r="X30" s="466"/>
      <c r="Y30" s="466"/>
      <c r="Z30" s="466"/>
      <c r="AA30" s="466"/>
      <c r="AB30" s="466"/>
      <c r="AC30" s="466"/>
      <c r="AD30" s="466"/>
      <c r="AE30" s="466"/>
      <c r="AF30" s="466"/>
      <c r="AG30" s="467"/>
      <c r="AH30" s="377">
        <v>95.4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173</v>
      </c>
      <c r="BD30" s="381"/>
      <c r="BE30" s="381"/>
      <c r="BF30" s="381"/>
      <c r="BG30" s="381"/>
      <c r="BH30" s="381"/>
      <c r="BI30" s="381"/>
      <c r="BJ30" s="381"/>
      <c r="BK30" s="381"/>
      <c r="BL30" s="381"/>
      <c r="BM30" s="382"/>
      <c r="BN30" s="416">
        <v>1918109</v>
      </c>
      <c r="BO30" s="417"/>
      <c r="BP30" s="417"/>
      <c r="BQ30" s="417"/>
      <c r="BR30" s="417"/>
      <c r="BS30" s="417"/>
      <c r="BT30" s="417"/>
      <c r="BU30" s="418"/>
      <c r="BV30" s="416">
        <v>1837103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180</v>
      </c>
      <c r="D33" s="376"/>
      <c r="E33" s="375" t="s">
        <v>181</v>
      </c>
      <c r="F33" s="375"/>
      <c r="G33" s="375"/>
      <c r="H33" s="375"/>
      <c r="I33" s="375"/>
      <c r="J33" s="375"/>
      <c r="K33" s="375"/>
      <c r="L33" s="375"/>
      <c r="M33" s="375"/>
      <c r="N33" s="375"/>
      <c r="O33" s="375"/>
      <c r="P33" s="375"/>
      <c r="Q33" s="375"/>
      <c r="R33" s="375"/>
      <c r="S33" s="375"/>
      <c r="T33" s="167"/>
      <c r="U33" s="376" t="s">
        <v>180</v>
      </c>
      <c r="V33" s="376"/>
      <c r="W33" s="375" t="s">
        <v>181</v>
      </c>
      <c r="X33" s="375"/>
      <c r="Y33" s="375"/>
      <c r="Z33" s="375"/>
      <c r="AA33" s="375"/>
      <c r="AB33" s="375"/>
      <c r="AC33" s="375"/>
      <c r="AD33" s="375"/>
      <c r="AE33" s="375"/>
      <c r="AF33" s="375"/>
      <c r="AG33" s="375"/>
      <c r="AH33" s="375"/>
      <c r="AI33" s="375"/>
      <c r="AJ33" s="375"/>
      <c r="AK33" s="375"/>
      <c r="AL33" s="167"/>
      <c r="AM33" s="376" t="s">
        <v>180</v>
      </c>
      <c r="AN33" s="376"/>
      <c r="AO33" s="375" t="s">
        <v>181</v>
      </c>
      <c r="AP33" s="375"/>
      <c r="AQ33" s="375"/>
      <c r="AR33" s="375"/>
      <c r="AS33" s="375"/>
      <c r="AT33" s="375"/>
      <c r="AU33" s="375"/>
      <c r="AV33" s="375"/>
      <c r="AW33" s="375"/>
      <c r="AX33" s="375"/>
      <c r="AY33" s="375"/>
      <c r="AZ33" s="375"/>
      <c r="BA33" s="375"/>
      <c r="BB33" s="375"/>
      <c r="BC33" s="375"/>
      <c r="BD33" s="168"/>
      <c r="BE33" s="375" t="s">
        <v>182</v>
      </c>
      <c r="BF33" s="375"/>
      <c r="BG33" s="375" t="s">
        <v>183</v>
      </c>
      <c r="BH33" s="375"/>
      <c r="BI33" s="375"/>
      <c r="BJ33" s="375"/>
      <c r="BK33" s="375"/>
      <c r="BL33" s="375"/>
      <c r="BM33" s="375"/>
      <c r="BN33" s="375"/>
      <c r="BO33" s="375"/>
      <c r="BP33" s="375"/>
      <c r="BQ33" s="375"/>
      <c r="BR33" s="375"/>
      <c r="BS33" s="375"/>
      <c r="BT33" s="375"/>
      <c r="BU33" s="375"/>
      <c r="BV33" s="168"/>
      <c r="BW33" s="376" t="s">
        <v>182</v>
      </c>
      <c r="BX33" s="376"/>
      <c r="BY33" s="375" t="s">
        <v>184</v>
      </c>
      <c r="BZ33" s="375"/>
      <c r="CA33" s="375"/>
      <c r="CB33" s="375"/>
      <c r="CC33" s="375"/>
      <c r="CD33" s="375"/>
      <c r="CE33" s="375"/>
      <c r="CF33" s="375"/>
      <c r="CG33" s="375"/>
      <c r="CH33" s="375"/>
      <c r="CI33" s="375"/>
      <c r="CJ33" s="375"/>
      <c r="CK33" s="375"/>
      <c r="CL33" s="375"/>
      <c r="CM33" s="375"/>
      <c r="CN33" s="167"/>
      <c r="CO33" s="376" t="s">
        <v>180</v>
      </c>
      <c r="CP33" s="376"/>
      <c r="CQ33" s="375" t="s">
        <v>185</v>
      </c>
      <c r="CR33" s="375"/>
      <c r="CS33" s="375"/>
      <c r="CT33" s="375"/>
      <c r="CU33" s="375"/>
      <c r="CV33" s="375"/>
      <c r="CW33" s="375"/>
      <c r="CX33" s="375"/>
      <c r="CY33" s="375"/>
      <c r="CZ33" s="375"/>
      <c r="DA33" s="375"/>
      <c r="DB33" s="375"/>
      <c r="DC33" s="375"/>
      <c r="DD33" s="375"/>
      <c r="DE33" s="375"/>
      <c r="DF33" s="167"/>
      <c r="DG33" s="375" t="s">
        <v>186</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簡易水道事業</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熊本県市町村総合事務組合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12</v>
      </c>
      <c r="CP34" s="373"/>
      <c r="CQ34" s="372" t="str">
        <f>IF('各会計、関係団体の財政状況及び健全化判断比率'!BS7="","",'各会計、関係団体の財政状況及び健全化判断比率'!BS7)</f>
        <v>一般財団法人津奈木町地域振興公社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恒久対策事業特別会計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IF('各会計、関係団体の財政状況及び健全化判断比率'!B32="","",'各会計、関係団体の財政状況及び健全化判断比率'!B32)</f>
        <v>宅地造成事業</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水俣芦北広域行政事務組合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熊本県後期高齢者医療広域連合（一般会計）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熊本県後期高齢者医療広域連合（後期高齢者医療特別会計）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c r="E52" s="139"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1" t="s">
        <v>522</v>
      </c>
      <c r="D34" s="1181"/>
      <c r="E34" s="1182"/>
      <c r="F34" s="32">
        <v>9.42</v>
      </c>
      <c r="G34" s="33">
        <v>6.63</v>
      </c>
      <c r="H34" s="33">
        <v>10.54</v>
      </c>
      <c r="I34" s="33">
        <v>11.55</v>
      </c>
      <c r="J34" s="34">
        <v>15.03</v>
      </c>
      <c r="K34" s="22"/>
      <c r="L34" s="22"/>
      <c r="M34" s="22"/>
      <c r="N34" s="22"/>
      <c r="O34" s="22"/>
      <c r="P34" s="22"/>
    </row>
    <row r="35" spans="1:16" ht="39" customHeight="1" x14ac:dyDescent="0.15">
      <c r="A35" s="22"/>
      <c r="B35" s="35"/>
      <c r="C35" s="1175" t="s">
        <v>523</v>
      </c>
      <c r="D35" s="1176"/>
      <c r="E35" s="1177"/>
      <c r="F35" s="36">
        <v>12.25</v>
      </c>
      <c r="G35" s="37">
        <v>11.67</v>
      </c>
      <c r="H35" s="37">
        <v>11.26</v>
      </c>
      <c r="I35" s="37">
        <v>11.01</v>
      </c>
      <c r="J35" s="38">
        <v>10.45</v>
      </c>
      <c r="K35" s="22"/>
      <c r="L35" s="22"/>
      <c r="M35" s="22"/>
      <c r="N35" s="22"/>
      <c r="O35" s="22"/>
      <c r="P35" s="22"/>
    </row>
    <row r="36" spans="1:16" ht="39" customHeight="1" x14ac:dyDescent="0.15">
      <c r="A36" s="22"/>
      <c r="B36" s="35"/>
      <c r="C36" s="1175" t="s">
        <v>524</v>
      </c>
      <c r="D36" s="1176"/>
      <c r="E36" s="1177"/>
      <c r="F36" s="36">
        <v>8.07</v>
      </c>
      <c r="G36" s="37">
        <v>8.2799999999999994</v>
      </c>
      <c r="H36" s="37">
        <v>7.92</v>
      </c>
      <c r="I36" s="37">
        <v>8.18</v>
      </c>
      <c r="J36" s="38">
        <v>5.85</v>
      </c>
      <c r="K36" s="22"/>
      <c r="L36" s="22"/>
      <c r="M36" s="22"/>
      <c r="N36" s="22"/>
      <c r="O36" s="22"/>
      <c r="P36" s="22"/>
    </row>
    <row r="37" spans="1:16" ht="39" customHeight="1" x14ac:dyDescent="0.15">
      <c r="A37" s="22"/>
      <c r="B37" s="35"/>
      <c r="C37" s="1175" t="s">
        <v>525</v>
      </c>
      <c r="D37" s="1176"/>
      <c r="E37" s="1177"/>
      <c r="F37" s="36">
        <v>1.48</v>
      </c>
      <c r="G37" s="37">
        <v>1.64</v>
      </c>
      <c r="H37" s="37">
        <v>2.35</v>
      </c>
      <c r="I37" s="37">
        <v>2.95</v>
      </c>
      <c r="J37" s="38">
        <v>4.28</v>
      </c>
      <c r="K37" s="22"/>
      <c r="L37" s="22"/>
      <c r="M37" s="22"/>
      <c r="N37" s="22"/>
      <c r="O37" s="22"/>
      <c r="P37" s="22"/>
    </row>
    <row r="38" spans="1:16" ht="39" customHeight="1" x14ac:dyDescent="0.15">
      <c r="A38" s="22"/>
      <c r="B38" s="35"/>
      <c r="C38" s="1175" t="s">
        <v>526</v>
      </c>
      <c r="D38" s="1176"/>
      <c r="E38" s="1177"/>
      <c r="F38" s="36">
        <v>0.31</v>
      </c>
      <c r="G38" s="37">
        <v>0.35</v>
      </c>
      <c r="H38" s="37">
        <v>0.23</v>
      </c>
      <c r="I38" s="37">
        <v>0.76</v>
      </c>
      <c r="J38" s="38">
        <v>1.01</v>
      </c>
      <c r="K38" s="22"/>
      <c r="L38" s="22"/>
      <c r="M38" s="22"/>
      <c r="N38" s="22"/>
      <c r="O38" s="22"/>
      <c r="P38" s="22"/>
    </row>
    <row r="39" spans="1:16" ht="39" customHeight="1" x14ac:dyDescent="0.15">
      <c r="A39" s="22"/>
      <c r="B39" s="35"/>
      <c r="C39" s="1175" t="s">
        <v>527</v>
      </c>
      <c r="D39" s="1176"/>
      <c r="E39" s="1177"/>
      <c r="F39" s="36">
        <v>7.0000000000000007E-2</v>
      </c>
      <c r="G39" s="37">
        <v>0.05</v>
      </c>
      <c r="H39" s="37">
        <v>0.13</v>
      </c>
      <c r="I39" s="37">
        <v>0.04</v>
      </c>
      <c r="J39" s="38">
        <v>0.04</v>
      </c>
      <c r="K39" s="22"/>
      <c r="L39" s="22"/>
      <c r="M39" s="22"/>
      <c r="N39" s="22"/>
      <c r="O39" s="22"/>
      <c r="P39" s="22"/>
    </row>
    <row r="40" spans="1:16" ht="39" customHeight="1" x14ac:dyDescent="0.15">
      <c r="A40" s="22"/>
      <c r="B40" s="35"/>
      <c r="C40" s="1175" t="s">
        <v>528</v>
      </c>
      <c r="D40" s="1176"/>
      <c r="E40" s="1177"/>
      <c r="F40" s="36">
        <v>0</v>
      </c>
      <c r="G40" s="37">
        <v>0</v>
      </c>
      <c r="H40" s="37">
        <v>0</v>
      </c>
      <c r="I40" s="37">
        <v>0</v>
      </c>
      <c r="J40" s="38">
        <v>0.03</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529</v>
      </c>
      <c r="D42" s="1176"/>
      <c r="E42" s="1177"/>
      <c r="F42" s="36" t="s">
        <v>475</v>
      </c>
      <c r="G42" s="37" t="s">
        <v>475</v>
      </c>
      <c r="H42" s="37" t="s">
        <v>475</v>
      </c>
      <c r="I42" s="37" t="s">
        <v>475</v>
      </c>
      <c r="J42" s="38" t="s">
        <v>475</v>
      </c>
      <c r="K42" s="22"/>
      <c r="L42" s="22"/>
      <c r="M42" s="22"/>
      <c r="N42" s="22"/>
      <c r="O42" s="22"/>
      <c r="P42" s="22"/>
    </row>
    <row r="43" spans="1:16" ht="39" customHeight="1" thickBot="1" x14ac:dyDescent="0.2">
      <c r="A43" s="22"/>
      <c r="B43" s="40"/>
      <c r="C43" s="1178" t="s">
        <v>530</v>
      </c>
      <c r="D43" s="1179"/>
      <c r="E43" s="1180"/>
      <c r="F43" s="41" t="s">
        <v>475</v>
      </c>
      <c r="G43" s="42" t="s">
        <v>475</v>
      </c>
      <c r="H43" s="42" t="s">
        <v>475</v>
      </c>
      <c r="I43" s="42" t="s">
        <v>475</v>
      </c>
      <c r="J43" s="43" t="s">
        <v>475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318</v>
      </c>
      <c r="L45" s="60">
        <v>307</v>
      </c>
      <c r="M45" s="60">
        <v>303</v>
      </c>
      <c r="N45" s="60">
        <v>299</v>
      </c>
      <c r="O45" s="61">
        <v>269</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x14ac:dyDescent="0.15">
      <c r="A48" s="48"/>
      <c r="B48" s="1193"/>
      <c r="C48" s="1194"/>
      <c r="D48" s="62"/>
      <c r="E48" s="1185" t="s">
        <v>14</v>
      </c>
      <c r="F48" s="1185"/>
      <c r="G48" s="1185"/>
      <c r="H48" s="1185"/>
      <c r="I48" s="1185"/>
      <c r="J48" s="1186"/>
      <c r="K48" s="63">
        <v>5</v>
      </c>
      <c r="L48" s="64">
        <v>5</v>
      </c>
      <c r="M48" s="64">
        <v>5</v>
      </c>
      <c r="N48" s="64">
        <v>3</v>
      </c>
      <c r="O48" s="65">
        <v>4</v>
      </c>
      <c r="P48" s="48"/>
      <c r="Q48" s="48"/>
      <c r="R48" s="48"/>
      <c r="S48" s="48"/>
      <c r="T48" s="48"/>
      <c r="U48" s="48"/>
    </row>
    <row r="49" spans="1:21" ht="30.75" customHeight="1" x14ac:dyDescent="0.15">
      <c r="A49" s="48"/>
      <c r="B49" s="1193"/>
      <c r="C49" s="1194"/>
      <c r="D49" s="62"/>
      <c r="E49" s="1185" t="s">
        <v>15</v>
      </c>
      <c r="F49" s="1185"/>
      <c r="G49" s="1185"/>
      <c r="H49" s="1185"/>
      <c r="I49" s="1185"/>
      <c r="J49" s="1186"/>
      <c r="K49" s="63">
        <v>13</v>
      </c>
      <c r="L49" s="64">
        <v>12</v>
      </c>
      <c r="M49" s="64">
        <v>12</v>
      </c>
      <c r="N49" s="64">
        <v>9</v>
      </c>
      <c r="O49" s="65">
        <v>9</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475</v>
      </c>
      <c r="L50" s="64" t="s">
        <v>475</v>
      </c>
      <c r="M50" s="64" t="s">
        <v>475</v>
      </c>
      <c r="N50" s="64" t="s">
        <v>475</v>
      </c>
      <c r="O50" s="65" t="s">
        <v>475</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475</v>
      </c>
      <c r="L51" s="64" t="s">
        <v>475</v>
      </c>
      <c r="M51" s="64" t="s">
        <v>475</v>
      </c>
      <c r="N51" s="64" t="s">
        <v>475</v>
      </c>
      <c r="O51" s="65" t="s">
        <v>475</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275</v>
      </c>
      <c r="L52" s="64">
        <v>272</v>
      </c>
      <c r="M52" s="64">
        <v>272</v>
      </c>
      <c r="N52" s="64">
        <v>272</v>
      </c>
      <c r="O52" s="65">
        <v>267</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61</v>
      </c>
      <c r="L53" s="69">
        <v>52</v>
      </c>
      <c r="M53" s="69">
        <v>48</v>
      </c>
      <c r="N53" s="69">
        <v>39</v>
      </c>
      <c r="O53" s="70">
        <v>15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211" t="s">
        <v>23</v>
      </c>
      <c r="C41" s="1212"/>
      <c r="D41" s="81"/>
      <c r="E41" s="1213" t="s">
        <v>24</v>
      </c>
      <c r="F41" s="1213"/>
      <c r="G41" s="1213"/>
      <c r="H41" s="1214"/>
      <c r="I41" s="82">
        <v>2562</v>
      </c>
      <c r="J41" s="83">
        <v>2483</v>
      </c>
      <c r="K41" s="83">
        <v>2386</v>
      </c>
      <c r="L41" s="83">
        <v>2266</v>
      </c>
      <c r="M41" s="84">
        <v>2263</v>
      </c>
    </row>
    <row r="42" spans="2:13" ht="27.75" customHeight="1" x14ac:dyDescent="0.15">
      <c r="B42" s="1201"/>
      <c r="C42" s="1202"/>
      <c r="D42" s="85"/>
      <c r="E42" s="1205" t="s">
        <v>25</v>
      </c>
      <c r="F42" s="1205"/>
      <c r="G42" s="1205"/>
      <c r="H42" s="1206"/>
      <c r="I42" s="86" t="s">
        <v>475</v>
      </c>
      <c r="J42" s="87" t="s">
        <v>475</v>
      </c>
      <c r="K42" s="87" t="s">
        <v>475</v>
      </c>
      <c r="L42" s="87" t="s">
        <v>475</v>
      </c>
      <c r="M42" s="88" t="s">
        <v>475</v>
      </c>
    </row>
    <row r="43" spans="2:13" ht="27.75" customHeight="1" x14ac:dyDescent="0.15">
      <c r="B43" s="1201"/>
      <c r="C43" s="1202"/>
      <c r="D43" s="85"/>
      <c r="E43" s="1205" t="s">
        <v>26</v>
      </c>
      <c r="F43" s="1205"/>
      <c r="G43" s="1205"/>
      <c r="H43" s="1206"/>
      <c r="I43" s="86">
        <v>27</v>
      </c>
      <c r="J43" s="87">
        <v>39</v>
      </c>
      <c r="K43" s="87">
        <v>48</v>
      </c>
      <c r="L43" s="87">
        <v>81</v>
      </c>
      <c r="M43" s="88">
        <v>120</v>
      </c>
    </row>
    <row r="44" spans="2:13" ht="27.75" customHeight="1" x14ac:dyDescent="0.15">
      <c r="B44" s="1201"/>
      <c r="C44" s="1202"/>
      <c r="D44" s="85"/>
      <c r="E44" s="1205" t="s">
        <v>27</v>
      </c>
      <c r="F44" s="1205"/>
      <c r="G44" s="1205"/>
      <c r="H44" s="1206"/>
      <c r="I44" s="86">
        <v>57</v>
      </c>
      <c r="J44" s="87">
        <v>45</v>
      </c>
      <c r="K44" s="87">
        <v>33</v>
      </c>
      <c r="L44" s="87">
        <v>24</v>
      </c>
      <c r="M44" s="88">
        <v>15</v>
      </c>
    </row>
    <row r="45" spans="2:13" ht="27.75" customHeight="1" x14ac:dyDescent="0.15">
      <c r="B45" s="1201"/>
      <c r="C45" s="1202"/>
      <c r="D45" s="85"/>
      <c r="E45" s="1205" t="s">
        <v>28</v>
      </c>
      <c r="F45" s="1205"/>
      <c r="G45" s="1205"/>
      <c r="H45" s="1206"/>
      <c r="I45" s="86">
        <v>743</v>
      </c>
      <c r="J45" s="87">
        <v>734</v>
      </c>
      <c r="K45" s="87">
        <v>727</v>
      </c>
      <c r="L45" s="87">
        <v>682</v>
      </c>
      <c r="M45" s="88">
        <v>642</v>
      </c>
    </row>
    <row r="46" spans="2:13" ht="27.75" customHeight="1" x14ac:dyDescent="0.15">
      <c r="B46" s="1201"/>
      <c r="C46" s="1202"/>
      <c r="D46" s="85"/>
      <c r="E46" s="1205" t="s">
        <v>29</v>
      </c>
      <c r="F46" s="1205"/>
      <c r="G46" s="1205"/>
      <c r="H46" s="1206"/>
      <c r="I46" s="86" t="s">
        <v>475</v>
      </c>
      <c r="J46" s="87" t="s">
        <v>475</v>
      </c>
      <c r="K46" s="87" t="s">
        <v>475</v>
      </c>
      <c r="L46" s="87" t="s">
        <v>475</v>
      </c>
      <c r="M46" s="88" t="s">
        <v>475</v>
      </c>
    </row>
    <row r="47" spans="2:13" ht="27.75" customHeight="1" x14ac:dyDescent="0.15">
      <c r="B47" s="1201"/>
      <c r="C47" s="1202"/>
      <c r="D47" s="85"/>
      <c r="E47" s="1205" t="s">
        <v>30</v>
      </c>
      <c r="F47" s="1205"/>
      <c r="G47" s="1205"/>
      <c r="H47" s="1206"/>
      <c r="I47" s="86" t="s">
        <v>475</v>
      </c>
      <c r="J47" s="87" t="s">
        <v>475</v>
      </c>
      <c r="K47" s="87" t="s">
        <v>475</v>
      </c>
      <c r="L47" s="87" t="s">
        <v>475</v>
      </c>
      <c r="M47" s="88" t="s">
        <v>475</v>
      </c>
    </row>
    <row r="48" spans="2:13" ht="27.75" customHeight="1" x14ac:dyDescent="0.15">
      <c r="B48" s="1203"/>
      <c r="C48" s="1204"/>
      <c r="D48" s="85"/>
      <c r="E48" s="1205" t="s">
        <v>31</v>
      </c>
      <c r="F48" s="1205"/>
      <c r="G48" s="1205"/>
      <c r="H48" s="1206"/>
      <c r="I48" s="86" t="s">
        <v>475</v>
      </c>
      <c r="J48" s="87" t="s">
        <v>475</v>
      </c>
      <c r="K48" s="87" t="s">
        <v>475</v>
      </c>
      <c r="L48" s="87" t="s">
        <v>475</v>
      </c>
      <c r="M48" s="88" t="s">
        <v>475</v>
      </c>
    </row>
    <row r="49" spans="2:13" ht="27.75" customHeight="1" x14ac:dyDescent="0.15">
      <c r="B49" s="1199" t="s">
        <v>32</v>
      </c>
      <c r="C49" s="1200"/>
      <c r="D49" s="89"/>
      <c r="E49" s="1205" t="s">
        <v>33</v>
      </c>
      <c r="F49" s="1205"/>
      <c r="G49" s="1205"/>
      <c r="H49" s="1206"/>
      <c r="I49" s="86">
        <v>2852</v>
      </c>
      <c r="J49" s="87">
        <v>3069</v>
      </c>
      <c r="K49" s="87">
        <v>3211</v>
      </c>
      <c r="L49" s="87">
        <v>3342</v>
      </c>
      <c r="M49" s="88">
        <v>3488</v>
      </c>
    </row>
    <row r="50" spans="2:13" ht="27.75" customHeight="1" x14ac:dyDescent="0.15">
      <c r="B50" s="1201"/>
      <c r="C50" s="1202"/>
      <c r="D50" s="85"/>
      <c r="E50" s="1205" t="s">
        <v>34</v>
      </c>
      <c r="F50" s="1205"/>
      <c r="G50" s="1205"/>
      <c r="H50" s="1206"/>
      <c r="I50" s="86">
        <v>38</v>
      </c>
      <c r="J50" s="87">
        <v>35</v>
      </c>
      <c r="K50" s="87">
        <v>32</v>
      </c>
      <c r="L50" s="87">
        <v>29</v>
      </c>
      <c r="M50" s="88">
        <v>25</v>
      </c>
    </row>
    <row r="51" spans="2:13" ht="27.75" customHeight="1" x14ac:dyDescent="0.15">
      <c r="B51" s="1203"/>
      <c r="C51" s="1204"/>
      <c r="D51" s="85"/>
      <c r="E51" s="1205" t="s">
        <v>35</v>
      </c>
      <c r="F51" s="1205"/>
      <c r="G51" s="1205"/>
      <c r="H51" s="1206"/>
      <c r="I51" s="86">
        <v>2292</v>
      </c>
      <c r="J51" s="87">
        <v>2225</v>
      </c>
      <c r="K51" s="87">
        <v>2183</v>
      </c>
      <c r="L51" s="87">
        <v>2067</v>
      </c>
      <c r="M51" s="88">
        <v>1811</v>
      </c>
    </row>
    <row r="52" spans="2:13" ht="27.75" customHeight="1" thickBot="1" x14ac:dyDescent="0.2">
      <c r="B52" s="1207" t="s">
        <v>36</v>
      </c>
      <c r="C52" s="1208"/>
      <c r="D52" s="90"/>
      <c r="E52" s="1209" t="s">
        <v>37</v>
      </c>
      <c r="F52" s="1209"/>
      <c r="G52" s="1209"/>
      <c r="H52" s="1210"/>
      <c r="I52" s="91">
        <v>-1792</v>
      </c>
      <c r="J52" s="92">
        <v>-2028</v>
      </c>
      <c r="K52" s="92">
        <v>-2233</v>
      </c>
      <c r="L52" s="92">
        <v>-2384</v>
      </c>
      <c r="M52" s="93">
        <v>-2284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539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540</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541</v>
      </c>
    </row>
    <row r="50" spans="1:17" x14ac:dyDescent="0.15">
      <c r="B50" s="248"/>
      <c r="C50" s="244"/>
      <c r="D50" s="244"/>
      <c r="E50" s="244"/>
      <c r="F50" s="244"/>
      <c r="G50" s="1224"/>
      <c r="H50" s="1225"/>
      <c r="I50" s="1225"/>
      <c r="J50" s="1226"/>
      <c r="K50" s="354" t="s">
        <v>515</v>
      </c>
      <c r="L50" s="354" t="s">
        <v>516</v>
      </c>
      <c r="M50" s="354" t="s">
        <v>517</v>
      </c>
      <c r="N50" s="354" t="s">
        <v>518</v>
      </c>
      <c r="O50" s="354" t="s">
        <v>519</v>
      </c>
    </row>
    <row r="51" spans="1:17" x14ac:dyDescent="0.15">
      <c r="B51" s="248"/>
      <c r="C51" s="244"/>
      <c r="D51" s="244"/>
      <c r="E51" s="244"/>
      <c r="F51" s="244"/>
      <c r="G51" s="1227" t="s">
        <v>542</v>
      </c>
      <c r="H51" s="1228"/>
      <c r="I51" s="1233" t="s">
        <v>543</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544</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545</v>
      </c>
      <c r="H55" s="1241"/>
      <c r="I55" s="1237" t="s">
        <v>543</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546</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547</v>
      </c>
      <c r="C63" s="244"/>
      <c r="D63" s="244"/>
      <c r="E63" s="244"/>
      <c r="F63" s="244"/>
      <c r="G63" s="244"/>
      <c r="H63" s="244"/>
      <c r="I63" s="244"/>
      <c r="J63" s="244"/>
      <c r="K63" s="244"/>
      <c r="L63" s="244"/>
      <c r="M63" s="244"/>
      <c r="N63" s="244"/>
      <c r="O63" s="244"/>
    </row>
    <row r="64" spans="1:17" x14ac:dyDescent="0.15">
      <c r="B64" s="248"/>
      <c r="C64" s="244"/>
      <c r="D64" s="244"/>
      <c r="E64" s="244"/>
      <c r="F64" s="244"/>
      <c r="G64" s="351" t="s">
        <v>540</v>
      </c>
      <c r="I64" s="352"/>
      <c r="J64" s="352"/>
      <c r="K64" s="352"/>
      <c r="L64" s="244"/>
      <c r="M64" s="244"/>
      <c r="N64" s="244"/>
      <c r="O64" s="244"/>
    </row>
    <row r="65" spans="2:30" x14ac:dyDescent="0.15">
      <c r="B65" s="248"/>
      <c r="C65" s="244"/>
      <c r="D65" s="244"/>
      <c r="E65" s="244"/>
      <c r="F65" s="244"/>
      <c r="G65" s="1247" t="s">
        <v>550</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548</v>
      </c>
      <c r="I71" s="368"/>
      <c r="J71" s="364"/>
      <c r="K71" s="364"/>
      <c r="L71" s="365"/>
      <c r="M71" s="364"/>
      <c r="N71" s="365"/>
      <c r="O71" s="366"/>
    </row>
    <row r="72" spans="2:30" x14ac:dyDescent="0.15">
      <c r="B72" s="248"/>
      <c r="C72" s="244"/>
      <c r="D72" s="244"/>
      <c r="E72" s="244"/>
      <c r="F72" s="244"/>
      <c r="G72" s="1224"/>
      <c r="H72" s="1225"/>
      <c r="I72" s="1225"/>
      <c r="J72" s="1226"/>
      <c r="K72" s="354" t="s">
        <v>515</v>
      </c>
      <c r="L72" s="354" t="s">
        <v>516</v>
      </c>
      <c r="M72" s="354" t="s">
        <v>517</v>
      </c>
      <c r="N72" s="354" t="s">
        <v>518</v>
      </c>
      <c r="O72" s="354" t="s">
        <v>519</v>
      </c>
    </row>
    <row r="73" spans="2:30" x14ac:dyDescent="0.15">
      <c r="B73" s="248"/>
      <c r="C73" s="244"/>
      <c r="D73" s="244"/>
      <c r="E73" s="244"/>
      <c r="F73" s="244"/>
      <c r="G73" s="1227" t="s">
        <v>542</v>
      </c>
      <c r="H73" s="1228"/>
      <c r="I73" s="1233" t="s">
        <v>543</v>
      </c>
      <c r="J73" s="1233"/>
      <c r="K73" s="1248"/>
      <c r="L73" s="1248"/>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549</v>
      </c>
      <c r="J75" s="1237"/>
      <c r="K75" s="1249">
        <v>4.3</v>
      </c>
      <c r="L75" s="1249">
        <v>3.6</v>
      </c>
      <c r="M75" s="1249">
        <v>3.1</v>
      </c>
      <c r="N75" s="1249">
        <v>2.7</v>
      </c>
      <c r="O75" s="1249">
        <v>2</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545</v>
      </c>
      <c r="H77" s="1241"/>
      <c r="I77" s="1237" t="s">
        <v>543</v>
      </c>
      <c r="J77" s="1237"/>
      <c r="K77" s="1248">
        <v>20.3</v>
      </c>
      <c r="L77" s="1248">
        <v>5.7</v>
      </c>
      <c r="M77" s="1236">
        <v>0</v>
      </c>
      <c r="N77" s="1236">
        <v>0</v>
      </c>
      <c r="O77" s="1236">
        <v>0</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549</v>
      </c>
      <c r="J79" s="1246"/>
      <c r="K79" s="1251">
        <v>12.2</v>
      </c>
      <c r="L79" s="1251">
        <v>10.8</v>
      </c>
      <c r="M79" s="1251">
        <v>9.8000000000000007</v>
      </c>
      <c r="N79" s="1251">
        <v>9.1</v>
      </c>
      <c r="O79" s="1251">
        <v>7.8</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514</v>
      </c>
      <c r="G2" s="111"/>
      <c r="H2" s="112"/>
    </row>
    <row r="3" spans="1:8" x14ac:dyDescent="0.15">
      <c r="A3" s="108" t="s">
        <v>507</v>
      </c>
      <c r="B3" s="113"/>
      <c r="C3" s="114"/>
      <c r="D3" s="115">
        <v>93292</v>
      </c>
      <c r="E3" s="116"/>
      <c r="F3" s="117">
        <v>146140</v>
      </c>
      <c r="G3" s="118"/>
      <c r="H3" s="119"/>
    </row>
    <row r="4" spans="1:8" x14ac:dyDescent="0.15">
      <c r="A4" s="120"/>
      <c r="B4" s="121"/>
      <c r="C4" s="122"/>
      <c r="D4" s="123">
        <v>57587</v>
      </c>
      <c r="E4" s="124"/>
      <c r="F4" s="125">
        <v>75451</v>
      </c>
      <c r="G4" s="126"/>
      <c r="H4" s="127"/>
    </row>
    <row r="5" spans="1:8" x14ac:dyDescent="0.15">
      <c r="A5" s="108" t="s">
        <v>509</v>
      </c>
      <c r="B5" s="113"/>
      <c r="C5" s="114"/>
      <c r="D5" s="115">
        <v>113178</v>
      </c>
      <c r="E5" s="116"/>
      <c r="F5" s="117">
        <v>146641</v>
      </c>
      <c r="G5" s="118"/>
      <c r="H5" s="119"/>
    </row>
    <row r="6" spans="1:8" x14ac:dyDescent="0.15">
      <c r="A6" s="120"/>
      <c r="B6" s="121"/>
      <c r="C6" s="122"/>
      <c r="D6" s="123">
        <v>59907</v>
      </c>
      <c r="E6" s="124"/>
      <c r="F6" s="125">
        <v>68142</v>
      </c>
      <c r="G6" s="126"/>
      <c r="H6" s="127"/>
    </row>
    <row r="7" spans="1:8" x14ac:dyDescent="0.15">
      <c r="A7" s="108" t="s">
        <v>510</v>
      </c>
      <c r="B7" s="113"/>
      <c r="C7" s="114"/>
      <c r="D7" s="115">
        <v>67804</v>
      </c>
      <c r="E7" s="116"/>
      <c r="F7" s="117">
        <v>174587</v>
      </c>
      <c r="G7" s="118"/>
      <c r="H7" s="119"/>
    </row>
    <row r="8" spans="1:8" x14ac:dyDescent="0.15">
      <c r="A8" s="120"/>
      <c r="B8" s="121"/>
      <c r="C8" s="122"/>
      <c r="D8" s="123">
        <v>45020</v>
      </c>
      <c r="E8" s="124"/>
      <c r="F8" s="125">
        <v>79695</v>
      </c>
      <c r="G8" s="126"/>
      <c r="H8" s="127"/>
    </row>
    <row r="9" spans="1:8" x14ac:dyDescent="0.15">
      <c r="A9" s="108" t="s">
        <v>511</v>
      </c>
      <c r="B9" s="113"/>
      <c r="C9" s="114"/>
      <c r="D9" s="115">
        <v>91135</v>
      </c>
      <c r="E9" s="116"/>
      <c r="F9" s="117">
        <v>175675</v>
      </c>
      <c r="G9" s="118"/>
      <c r="H9" s="119"/>
    </row>
    <row r="10" spans="1:8" x14ac:dyDescent="0.15">
      <c r="A10" s="120"/>
      <c r="B10" s="121"/>
      <c r="C10" s="122"/>
      <c r="D10" s="123">
        <v>64560</v>
      </c>
      <c r="E10" s="124"/>
      <c r="F10" s="125">
        <v>87698</v>
      </c>
      <c r="G10" s="126"/>
      <c r="H10" s="127"/>
    </row>
    <row r="11" spans="1:8" x14ac:dyDescent="0.15">
      <c r="A11" s="108" t="s">
        <v>512</v>
      </c>
      <c r="B11" s="113"/>
      <c r="C11" s="114"/>
      <c r="D11" s="115">
        <v>124995</v>
      </c>
      <c r="E11" s="116"/>
      <c r="F11" s="117">
        <v>280458</v>
      </c>
      <c r="G11" s="118"/>
      <c r="H11" s="119"/>
    </row>
    <row r="12" spans="1:8" x14ac:dyDescent="0.15">
      <c r="A12" s="120"/>
      <c r="B12" s="121"/>
      <c r="C12" s="128"/>
      <c r="D12" s="123">
        <v>74535</v>
      </c>
      <c r="E12" s="124"/>
      <c r="F12" s="125">
        <v>127286</v>
      </c>
      <c r="G12" s="126"/>
      <c r="H12" s="127"/>
    </row>
    <row r="13" spans="1:8" x14ac:dyDescent="0.15">
      <c r="A13" s="108"/>
      <c r="B13" s="113"/>
      <c r="C13" s="129"/>
      <c r="D13" s="130">
        <v>98081</v>
      </c>
      <c r="E13" s="131"/>
      <c r="F13" s="132">
        <v>184700</v>
      </c>
      <c r="G13" s="133"/>
      <c r="H13" s="119"/>
    </row>
    <row r="14" spans="1:8" x14ac:dyDescent="0.15">
      <c r="A14" s="120"/>
      <c r="B14" s="121"/>
      <c r="C14" s="122"/>
      <c r="D14" s="123">
        <v>60322</v>
      </c>
      <c r="E14" s="124"/>
      <c r="F14" s="125">
        <v>87654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8.07</v>
      </c>
      <c r="C19" s="134">
        <f>ROUND(VALUE(SUBSTITUTE(実質収支比率等に係る経年分析!G$48,"▲","-")),2)</f>
        <v>8.2799999999999994</v>
      </c>
      <c r="D19" s="134">
        <f>ROUND(VALUE(SUBSTITUTE(実質収支比率等に係る経年分析!H$48,"▲","-")),2)</f>
        <v>7.92</v>
      </c>
      <c r="E19" s="134">
        <f>ROUND(VALUE(SUBSTITUTE(実質収支比率等に係る経年分析!I$48,"▲","-")),2)</f>
        <v>8.18</v>
      </c>
      <c r="F19" s="134">
        <f>ROUND(VALUE(SUBSTITUTE(実質収支比率等に係る経年分析!J$48,"▲","-")),2)</f>
        <v>5.86</v>
      </c>
    </row>
    <row r="20" spans="1:11" x14ac:dyDescent="0.15">
      <c r="A20" s="134" t="s">
        <v>42</v>
      </c>
      <c r="B20" s="134">
        <f>ROUND(VALUE(SUBSTITUTE(実質収支比率等に係る経年分析!F$47,"▲","-")),2)</f>
        <v>29.59</v>
      </c>
      <c r="C20" s="134">
        <f>ROUND(VALUE(SUBSTITUTE(実質収支比率等に係る経年分析!G$47,"▲","-")),2)</f>
        <v>32.18</v>
      </c>
      <c r="D20" s="134">
        <f>ROUND(VALUE(SUBSTITUTE(実質収支比率等に係る経年分析!H$47,"▲","-")),2)</f>
        <v>32.619999999999997</v>
      </c>
      <c r="E20" s="134">
        <f>ROUND(VALUE(SUBSTITUTE(実質収支比率等に係る経年分析!I$47,"▲","-")),2)</f>
        <v>36.18</v>
      </c>
      <c r="F20" s="134">
        <f>ROUND(VALUE(SUBSTITUTE(実質収支比率等に係る経年分析!J$47,"▲","-")),2)</f>
        <v>34.090000000000003</v>
      </c>
    </row>
    <row r="21" spans="1:11" x14ac:dyDescent="0.15">
      <c r="A21" s="134" t="s">
        <v>43</v>
      </c>
      <c r="B21" s="134">
        <f>IF(ISNUMBER(VALUE(SUBSTITUTE(実質収支比率等に係る経年分析!F$49,"▲","-"))),ROUND(VALUE(SUBSTITUTE(実質収支比率等に係る経年分析!F$49,"▲","-")),2),NA())</f>
        <v>3.54</v>
      </c>
      <c r="C21" s="134">
        <f>IF(ISNUMBER(VALUE(SUBSTITUTE(実質収支比率等に係る経年分析!G$49,"▲","-"))),ROUND(VALUE(SUBSTITUTE(実質収支比率等に係る経年分析!G$49,"▲","-")),2),NA())</f>
        <v>0.08</v>
      </c>
      <c r="D21" s="134">
        <f>IF(ISNUMBER(VALUE(SUBSTITUTE(実質収支比率等に係る経年分析!H$49,"▲","-"))),ROUND(VALUE(SUBSTITUTE(実質収支比率等に係る経年分析!H$49,"▲","-")),2),NA())</f>
        <v>-1.81</v>
      </c>
      <c r="E21" s="134">
        <f>IF(ISNUMBER(VALUE(SUBSTITUTE(実質収支比率等に係る経年分析!I$49,"▲","-"))),ROUND(VALUE(SUBSTITUTE(実質収支比率等に係る経年分析!I$49,"▲","-")),2),NA())</f>
        <v>0.05</v>
      </c>
      <c r="F21" s="134">
        <f>IF(ISNUMBER(VALUE(SUBSTITUTE(実質収支比率等に係る経年分析!J$49,"▲","-"))),ROUND(VALUE(SUBSTITUTE(実質収支比率等に係る経年分析!J$49,"▲","-")),2),NA())</f>
        <v>-2.4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恒久対策事業特別会計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簡易水道事業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1.01</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4.28</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8.07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8.2799999999999994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7.92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5.85</v>
      </c>
    </row>
    <row r="35" spans="1:16" x14ac:dyDescent="0.15">
      <c r="A35" s="135" t="str">
        <f>IF(連結実質赤字比率に係る赤字・黒字の構成分析!C$35="",NA(),連結実質赤字比率に係る赤字・黒字の構成分析!C$35)</f>
        <v>宅地造成事業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11.26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10.45</v>
      </c>
    </row>
    <row r="36" spans="1:16" x14ac:dyDescent="0.15">
      <c r="A36" s="135" t="str">
        <f>IF(連結実質赤字比率に係る赤字・黒字の構成分析!C$34="",NA(),連結実質赤字比率に係る赤字・黒字の構成分析!C$34)</f>
        <v>国民健康保険事業特別会計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11.55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15.03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275</v>
      </c>
      <c r="E42" s="136"/>
      <c r="F42" s="136"/>
      <c r="G42" s="136">
        <f>'実質公債費比率（分子）の構造'!L$52</f>
        <v>272</v>
      </c>
      <c r="H42" s="136"/>
      <c r="I42" s="136"/>
      <c r="J42" s="136">
        <f>'実質公債費比率（分子）の構造'!M$52</f>
        <v>272</v>
      </c>
      <c r="K42" s="136"/>
      <c r="L42" s="136"/>
      <c r="M42" s="136">
        <f>'実質公債費比率（分子）の構造'!N$52</f>
        <v>272</v>
      </c>
      <c r="N42" s="136"/>
      <c r="O42" s="136"/>
      <c r="P42" s="136">
        <f>'実質公債費比率（分子）の構造'!O$52</f>
        <v>267</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13</v>
      </c>
      <c r="C45" s="136"/>
      <c r="D45" s="136"/>
      <c r="E45" s="136">
        <f>'実質公債費比率（分子）の構造'!L$49</f>
        <v>12</v>
      </c>
      <c r="F45" s="136"/>
      <c r="G45" s="136"/>
      <c r="H45" s="136">
        <f>'実質公債費比率（分子）の構造'!M$49</f>
        <v>12</v>
      </c>
      <c r="I45" s="136"/>
      <c r="J45" s="136"/>
      <c r="K45" s="136">
        <f>'実質公債費比率（分子）の構造'!N$49</f>
        <v>9</v>
      </c>
      <c r="L45" s="136"/>
      <c r="M45" s="136"/>
      <c r="N45" s="136">
        <f>'実質公債費比率（分子）の構造'!O$49</f>
        <v>9</v>
      </c>
      <c r="O45" s="136"/>
      <c r="P45" s="136"/>
    </row>
    <row r="46" spans="1:16" x14ac:dyDescent="0.15">
      <c r="A46" s="136" t="s">
        <v>54</v>
      </c>
      <c r="B46" s="136">
        <f>'実質公債費比率（分子）の構造'!K$48</f>
        <v>5</v>
      </c>
      <c r="C46" s="136"/>
      <c r="D46" s="136"/>
      <c r="E46" s="136">
        <f>'実質公債費比率（分子）の構造'!L$48</f>
        <v>5</v>
      </c>
      <c r="F46" s="136"/>
      <c r="G46" s="136"/>
      <c r="H46" s="136">
        <f>'実質公債費比率（分子）の構造'!M$48</f>
        <v>5</v>
      </c>
      <c r="I46" s="136"/>
      <c r="J46" s="136"/>
      <c r="K46" s="136">
        <f>'実質公債費比率（分子）の構造'!N$48</f>
        <v>3</v>
      </c>
      <c r="L46" s="136"/>
      <c r="M46" s="136"/>
      <c r="N46" s="136">
        <f>'実質公債費比率（分子）の構造'!O$48</f>
        <v>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318</v>
      </c>
      <c r="C49" s="136"/>
      <c r="D49" s="136"/>
      <c r="E49" s="136">
        <f>'実質公債費比率（分子）の構造'!L$45</f>
        <v>307</v>
      </c>
      <c r="F49" s="136"/>
      <c r="G49" s="136"/>
      <c r="H49" s="136">
        <f>'実質公債費比率（分子）の構造'!M$45</f>
        <v>303</v>
      </c>
      <c r="I49" s="136"/>
      <c r="J49" s="136"/>
      <c r="K49" s="136">
        <f>'実質公債費比率（分子）の構造'!N$45</f>
        <v>299</v>
      </c>
      <c r="L49" s="136"/>
      <c r="M49" s="136"/>
      <c r="N49" s="136">
        <f>'実質公債費比率（分子）の構造'!O$45</f>
        <v>269</v>
      </c>
      <c r="O49" s="136"/>
      <c r="P49" s="136"/>
    </row>
    <row r="50" spans="1:16" x14ac:dyDescent="0.15">
      <c r="A50" s="136" t="s">
        <v>58</v>
      </c>
      <c r="B50" s="136" t="e">
        <f>NA()</f>
        <v>#N/A</v>
      </c>
      <c r="C50" s="136">
        <f>IF(ISNUMBER('実質公債費比率（分子）の構造'!K$53),'実質公債費比率（分子）の構造'!K$53,NA())</f>
        <v>61</v>
      </c>
      <c r="D50" s="136" t="e">
        <f>NA()</f>
        <v>#N/A</v>
      </c>
      <c r="E50" s="136" t="e">
        <f>NA()</f>
        <v>#N/A</v>
      </c>
      <c r="F50" s="136">
        <f>IF(ISNUMBER('実質公債費比率（分子）の構造'!L$53),'実質公債費比率（分子）の構造'!L$53,NA())</f>
        <v>52</v>
      </c>
      <c r="G50" s="136" t="e">
        <f>NA()</f>
        <v>#N/A</v>
      </c>
      <c r="H50" s="136" t="e">
        <f>NA()</f>
        <v>#N/A</v>
      </c>
      <c r="I50" s="136">
        <f>IF(ISNUMBER('実質公債費比率（分子）の構造'!M$53),'実質公債費比率（分子）の構造'!M$53,NA())</f>
        <v>48</v>
      </c>
      <c r="J50" s="136" t="e">
        <f>NA()</f>
        <v>#N/A</v>
      </c>
      <c r="K50" s="136" t="e">
        <f>NA()</f>
        <v>#N/A</v>
      </c>
      <c r="L50" s="136">
        <f>IF(ISNUMBER('実質公債費比率（分子）の構造'!N$53),'実質公債費比率（分子）の構造'!N$53,NA())</f>
        <v>39</v>
      </c>
      <c r="M50" s="136" t="e">
        <f>NA()</f>
        <v>#N/A</v>
      </c>
      <c r="N50" s="136" t="e">
        <f>NA()</f>
        <v>#N/A</v>
      </c>
      <c r="O50" s="136">
        <f>IF(ISNUMBER('実質公債費比率（分子）の構造'!O$53),'実質公債費比率（分子）の構造'!O$53,NA())</f>
        <v>15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2292</v>
      </c>
      <c r="E56" s="135"/>
      <c r="F56" s="135"/>
      <c r="G56" s="135">
        <f>'将来負担比率（分子）の構造'!J$51</f>
        <v>2225</v>
      </c>
      <c r="H56" s="135"/>
      <c r="I56" s="135"/>
      <c r="J56" s="135">
        <f>'将来負担比率（分子）の構造'!K$51</f>
        <v>2183</v>
      </c>
      <c r="K56" s="135"/>
      <c r="L56" s="135"/>
      <c r="M56" s="135">
        <f>'将来負担比率（分子）の構造'!L$51</f>
        <v>2067</v>
      </c>
      <c r="N56" s="135"/>
      <c r="O56" s="135"/>
      <c r="P56" s="135">
        <f>'将来負担比率（分子）の構造'!M$51</f>
        <v>1811</v>
      </c>
    </row>
    <row r="57" spans="1:16" x14ac:dyDescent="0.15">
      <c r="A57" s="135" t="s">
        <v>34</v>
      </c>
      <c r="B57" s="135"/>
      <c r="C57" s="135"/>
      <c r="D57" s="135">
        <f>'将来負担比率（分子）の構造'!I$50</f>
        <v>38</v>
      </c>
      <c r="E57" s="135"/>
      <c r="F57" s="135"/>
      <c r="G57" s="135">
        <f>'将来負担比率（分子）の構造'!J$50</f>
        <v>35</v>
      </c>
      <c r="H57" s="135"/>
      <c r="I57" s="135"/>
      <c r="J57" s="135">
        <f>'将来負担比率（分子）の構造'!K$50</f>
        <v>32</v>
      </c>
      <c r="K57" s="135"/>
      <c r="L57" s="135"/>
      <c r="M57" s="135">
        <f>'将来負担比率（分子）の構造'!L$50</f>
        <v>29</v>
      </c>
      <c r="N57" s="135"/>
      <c r="O57" s="135"/>
      <c r="P57" s="135">
        <f>'将来負担比率（分子）の構造'!M$50</f>
        <v>25</v>
      </c>
    </row>
    <row r="58" spans="1:16" x14ac:dyDescent="0.15">
      <c r="A58" s="135" t="s">
        <v>33</v>
      </c>
      <c r="B58" s="135"/>
      <c r="C58" s="135"/>
      <c r="D58" s="135">
        <f>'将来負担比率（分子）の構造'!I$49</f>
        <v>2852</v>
      </c>
      <c r="E58" s="135"/>
      <c r="F58" s="135"/>
      <c r="G58" s="135">
        <f>'将来負担比率（分子）の構造'!J$49</f>
        <v>3069</v>
      </c>
      <c r="H58" s="135"/>
      <c r="I58" s="135"/>
      <c r="J58" s="135">
        <f>'将来負担比率（分子）の構造'!K$49</f>
        <v>3211</v>
      </c>
      <c r="K58" s="135"/>
      <c r="L58" s="135"/>
      <c r="M58" s="135">
        <f>'将来負担比率（分子）の構造'!L$49</f>
        <v>3342</v>
      </c>
      <c r="N58" s="135"/>
      <c r="O58" s="135"/>
      <c r="P58" s="135">
        <f>'将来負担比率（分子）の構造'!M$49</f>
        <v>3488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743</v>
      </c>
      <c r="C62" s="135"/>
      <c r="D62" s="135"/>
      <c r="E62" s="135">
        <f>'将来負担比率（分子）の構造'!J$45</f>
        <v>734</v>
      </c>
      <c r="F62" s="135"/>
      <c r="G62" s="135"/>
      <c r="H62" s="135">
        <f>'将来負担比率（分子）の構造'!K$45</f>
        <v>727</v>
      </c>
      <c r="I62" s="135"/>
      <c r="J62" s="135"/>
      <c r="K62" s="135">
        <f>'将来負担比率（分子）の構造'!L$45</f>
        <v>682</v>
      </c>
      <c r="L62" s="135"/>
      <c r="M62" s="135"/>
      <c r="N62" s="135">
        <f>'将来負担比率（分子）の構造'!M$45</f>
        <v>642</v>
      </c>
      <c r="O62" s="135"/>
      <c r="P62" s="135"/>
    </row>
    <row r="63" spans="1:16" x14ac:dyDescent="0.15">
      <c r="A63" s="135" t="s">
        <v>27</v>
      </c>
      <c r="B63" s="135">
        <f>'将来負担比率（分子）の構造'!I$44</f>
        <v>57</v>
      </c>
      <c r="C63" s="135"/>
      <c r="D63" s="135"/>
      <c r="E63" s="135">
        <f>'将来負担比率（分子）の構造'!J$44</f>
        <v>45</v>
      </c>
      <c r="F63" s="135"/>
      <c r="G63" s="135"/>
      <c r="H63" s="135">
        <f>'将来負担比率（分子）の構造'!K$44</f>
        <v>33</v>
      </c>
      <c r="I63" s="135"/>
      <c r="J63" s="135"/>
      <c r="K63" s="135">
        <f>'将来負担比率（分子）の構造'!L$44</f>
        <v>24</v>
      </c>
      <c r="L63" s="135"/>
      <c r="M63" s="135"/>
      <c r="N63" s="135">
        <f>'将来負担比率（分子）の構造'!M$44</f>
        <v>15</v>
      </c>
      <c r="O63" s="135"/>
      <c r="P63" s="135"/>
    </row>
    <row r="64" spans="1:16" x14ac:dyDescent="0.15">
      <c r="A64" s="135" t="s">
        <v>26</v>
      </c>
      <c r="B64" s="135">
        <f>'将来負担比率（分子）の構造'!I$43</f>
        <v>27</v>
      </c>
      <c r="C64" s="135"/>
      <c r="D64" s="135"/>
      <c r="E64" s="135">
        <f>'将来負担比率（分子）の構造'!J$43</f>
        <v>39</v>
      </c>
      <c r="F64" s="135"/>
      <c r="G64" s="135"/>
      <c r="H64" s="135">
        <f>'将来負担比率（分子）の構造'!K$43</f>
        <v>48</v>
      </c>
      <c r="I64" s="135"/>
      <c r="J64" s="135"/>
      <c r="K64" s="135">
        <f>'将来負担比率（分子）の構造'!L$43</f>
        <v>81</v>
      </c>
      <c r="L64" s="135"/>
      <c r="M64" s="135"/>
      <c r="N64" s="135">
        <f>'将来負担比率（分子）の構造'!M$43</f>
        <v>120</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2562</v>
      </c>
      <c r="C66" s="135"/>
      <c r="D66" s="135"/>
      <c r="E66" s="135">
        <f>'将来負担比率（分子）の構造'!J$41</f>
        <v>2483</v>
      </c>
      <c r="F66" s="135"/>
      <c r="G66" s="135"/>
      <c r="H66" s="135">
        <f>'将来負担比率（分子）の構造'!K$41</f>
        <v>2386</v>
      </c>
      <c r="I66" s="135"/>
      <c r="J66" s="135"/>
      <c r="K66" s="135">
        <f>'将来負担比率（分子）の構造'!L$41</f>
        <v>2266</v>
      </c>
      <c r="L66" s="135"/>
      <c r="M66" s="135"/>
      <c r="N66" s="135">
        <f>'将来負担比率（分子）の構造'!M$41</f>
        <v>2263</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195</v>
      </c>
      <c r="DI1" s="732"/>
      <c r="DJ1" s="732"/>
      <c r="DK1" s="732"/>
      <c r="DL1" s="732"/>
      <c r="DM1" s="732"/>
      <c r="DN1" s="733"/>
      <c r="DP1" s="731" t="s">
        <v>196</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198</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199</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200</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201</v>
      </c>
      <c r="S4" s="679"/>
      <c r="T4" s="679"/>
      <c r="U4" s="679"/>
      <c r="V4" s="679"/>
      <c r="W4" s="679"/>
      <c r="X4" s="679"/>
      <c r="Y4" s="680"/>
      <c r="Z4" s="678" t="s">
        <v>202</v>
      </c>
      <c r="AA4" s="679"/>
      <c r="AB4" s="679"/>
      <c r="AC4" s="680"/>
      <c r="AD4" s="678" t="s">
        <v>203</v>
      </c>
      <c r="AE4" s="679"/>
      <c r="AF4" s="679"/>
      <c r="AG4" s="679"/>
      <c r="AH4" s="679"/>
      <c r="AI4" s="679"/>
      <c r="AJ4" s="679"/>
      <c r="AK4" s="680"/>
      <c r="AL4" s="678" t="s">
        <v>202</v>
      </c>
      <c r="AM4" s="679"/>
      <c r="AN4" s="679"/>
      <c r="AO4" s="680"/>
      <c r="AP4" s="734" t="s">
        <v>204</v>
      </c>
      <c r="AQ4" s="734"/>
      <c r="AR4" s="734"/>
      <c r="AS4" s="734"/>
      <c r="AT4" s="734"/>
      <c r="AU4" s="734"/>
      <c r="AV4" s="734"/>
      <c r="AW4" s="734"/>
      <c r="AX4" s="734"/>
      <c r="AY4" s="734"/>
      <c r="AZ4" s="734"/>
      <c r="BA4" s="734"/>
      <c r="BB4" s="734"/>
      <c r="BC4" s="734"/>
      <c r="BD4" s="734"/>
      <c r="BE4" s="734"/>
      <c r="BF4" s="734"/>
      <c r="BG4" s="734" t="s">
        <v>205</v>
      </c>
      <c r="BH4" s="734"/>
      <c r="BI4" s="734"/>
      <c r="BJ4" s="734"/>
      <c r="BK4" s="734"/>
      <c r="BL4" s="734"/>
      <c r="BM4" s="734"/>
      <c r="BN4" s="734"/>
      <c r="BO4" s="734" t="s">
        <v>202</v>
      </c>
      <c r="BP4" s="734"/>
      <c r="BQ4" s="734"/>
      <c r="BR4" s="734"/>
      <c r="BS4" s="734" t="s">
        <v>206</v>
      </c>
      <c r="BT4" s="734"/>
      <c r="BU4" s="734"/>
      <c r="BV4" s="734"/>
      <c r="BW4" s="734"/>
      <c r="BX4" s="734"/>
      <c r="BY4" s="734"/>
      <c r="BZ4" s="734"/>
      <c r="CA4" s="734"/>
      <c r="CB4" s="734"/>
      <c r="CD4" s="723" t="s">
        <v>207</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208</v>
      </c>
      <c r="C5" s="706"/>
      <c r="D5" s="706"/>
      <c r="E5" s="706"/>
      <c r="F5" s="706"/>
      <c r="G5" s="706"/>
      <c r="H5" s="706"/>
      <c r="I5" s="706"/>
      <c r="J5" s="706"/>
      <c r="K5" s="706"/>
      <c r="L5" s="706"/>
      <c r="M5" s="706"/>
      <c r="N5" s="706"/>
      <c r="O5" s="706"/>
      <c r="P5" s="706"/>
      <c r="Q5" s="707"/>
      <c r="R5" s="668">
        <v>354537</v>
      </c>
      <c r="S5" s="669"/>
      <c r="T5" s="669"/>
      <c r="U5" s="669"/>
      <c r="V5" s="669"/>
      <c r="W5" s="669"/>
      <c r="X5" s="669"/>
      <c r="Y5" s="716"/>
      <c r="Z5" s="729">
        <v>10.3</v>
      </c>
      <c r="AA5" s="729"/>
      <c r="AB5" s="729"/>
      <c r="AC5" s="729"/>
      <c r="AD5" s="730">
        <v>354537</v>
      </c>
      <c r="AE5" s="730"/>
      <c r="AF5" s="730"/>
      <c r="AG5" s="730"/>
      <c r="AH5" s="730"/>
      <c r="AI5" s="730"/>
      <c r="AJ5" s="730"/>
      <c r="AK5" s="730"/>
      <c r="AL5" s="717">
        <v>18.2</v>
      </c>
      <c r="AM5" s="686"/>
      <c r="AN5" s="686"/>
      <c r="AO5" s="718"/>
      <c r="AP5" s="705" t="s">
        <v>209</v>
      </c>
      <c r="AQ5" s="706"/>
      <c r="AR5" s="706"/>
      <c r="AS5" s="706"/>
      <c r="AT5" s="706"/>
      <c r="AU5" s="706"/>
      <c r="AV5" s="706"/>
      <c r="AW5" s="706"/>
      <c r="AX5" s="706"/>
      <c r="AY5" s="706"/>
      <c r="AZ5" s="706"/>
      <c r="BA5" s="706"/>
      <c r="BB5" s="706"/>
      <c r="BC5" s="706"/>
      <c r="BD5" s="706"/>
      <c r="BE5" s="706"/>
      <c r="BF5" s="707"/>
      <c r="BG5" s="618">
        <v>353823</v>
      </c>
      <c r="BH5" s="619"/>
      <c r="BI5" s="619"/>
      <c r="BJ5" s="619"/>
      <c r="BK5" s="619"/>
      <c r="BL5" s="619"/>
      <c r="BM5" s="619"/>
      <c r="BN5" s="620"/>
      <c r="BO5" s="671">
        <v>99.8</v>
      </c>
      <c r="BP5" s="671"/>
      <c r="BQ5" s="671"/>
      <c r="BR5" s="671"/>
      <c r="BS5" s="672" t="s">
        <v>210</v>
      </c>
      <c r="BT5" s="672"/>
      <c r="BU5" s="672"/>
      <c r="BV5" s="672"/>
      <c r="BW5" s="672"/>
      <c r="BX5" s="672"/>
      <c r="BY5" s="672"/>
      <c r="BZ5" s="672"/>
      <c r="CA5" s="672"/>
      <c r="CB5" s="708"/>
      <c r="CD5" s="723" t="s">
        <v>204</v>
      </c>
      <c r="CE5" s="724"/>
      <c r="CF5" s="724"/>
      <c r="CG5" s="724"/>
      <c r="CH5" s="724"/>
      <c r="CI5" s="724"/>
      <c r="CJ5" s="724"/>
      <c r="CK5" s="724"/>
      <c r="CL5" s="724"/>
      <c r="CM5" s="724"/>
      <c r="CN5" s="724"/>
      <c r="CO5" s="724"/>
      <c r="CP5" s="724"/>
      <c r="CQ5" s="725"/>
      <c r="CR5" s="723" t="s">
        <v>211</v>
      </c>
      <c r="CS5" s="724"/>
      <c r="CT5" s="724"/>
      <c r="CU5" s="724"/>
      <c r="CV5" s="724"/>
      <c r="CW5" s="724"/>
      <c r="CX5" s="724"/>
      <c r="CY5" s="725"/>
      <c r="CZ5" s="723" t="s">
        <v>202</v>
      </c>
      <c r="DA5" s="724"/>
      <c r="DB5" s="724"/>
      <c r="DC5" s="725"/>
      <c r="DD5" s="723" t="s">
        <v>212</v>
      </c>
      <c r="DE5" s="724"/>
      <c r="DF5" s="724"/>
      <c r="DG5" s="724"/>
      <c r="DH5" s="724"/>
      <c r="DI5" s="724"/>
      <c r="DJ5" s="724"/>
      <c r="DK5" s="724"/>
      <c r="DL5" s="724"/>
      <c r="DM5" s="724"/>
      <c r="DN5" s="724"/>
      <c r="DO5" s="724"/>
      <c r="DP5" s="725"/>
      <c r="DQ5" s="723" t="s">
        <v>213</v>
      </c>
      <c r="DR5" s="724"/>
      <c r="DS5" s="724"/>
      <c r="DT5" s="724"/>
      <c r="DU5" s="724"/>
      <c r="DV5" s="724"/>
      <c r="DW5" s="724"/>
      <c r="DX5" s="724"/>
      <c r="DY5" s="724"/>
      <c r="DZ5" s="724"/>
      <c r="EA5" s="724"/>
      <c r="EB5" s="724"/>
      <c r="EC5" s="725"/>
    </row>
    <row r="6" spans="2:143" ht="11.25" customHeight="1" x14ac:dyDescent="0.15">
      <c r="B6" s="615" t="s">
        <v>214</v>
      </c>
      <c r="C6" s="616"/>
      <c r="D6" s="616"/>
      <c r="E6" s="616"/>
      <c r="F6" s="616"/>
      <c r="G6" s="616"/>
      <c r="H6" s="616"/>
      <c r="I6" s="616"/>
      <c r="J6" s="616"/>
      <c r="K6" s="616"/>
      <c r="L6" s="616"/>
      <c r="M6" s="616"/>
      <c r="N6" s="616"/>
      <c r="O6" s="616"/>
      <c r="P6" s="616"/>
      <c r="Q6" s="617"/>
      <c r="R6" s="618">
        <v>28602</v>
      </c>
      <c r="S6" s="619"/>
      <c r="T6" s="619"/>
      <c r="U6" s="619"/>
      <c r="V6" s="619"/>
      <c r="W6" s="619"/>
      <c r="X6" s="619"/>
      <c r="Y6" s="620"/>
      <c r="Z6" s="671">
        <v>0.8</v>
      </c>
      <c r="AA6" s="671"/>
      <c r="AB6" s="671"/>
      <c r="AC6" s="671"/>
      <c r="AD6" s="672">
        <v>28602</v>
      </c>
      <c r="AE6" s="672"/>
      <c r="AF6" s="672"/>
      <c r="AG6" s="672"/>
      <c r="AH6" s="672"/>
      <c r="AI6" s="672"/>
      <c r="AJ6" s="672"/>
      <c r="AK6" s="672"/>
      <c r="AL6" s="641">
        <v>1.5</v>
      </c>
      <c r="AM6" s="673"/>
      <c r="AN6" s="673"/>
      <c r="AO6" s="674"/>
      <c r="AP6" s="615" t="s">
        <v>215</v>
      </c>
      <c r="AQ6" s="616"/>
      <c r="AR6" s="616"/>
      <c r="AS6" s="616"/>
      <c r="AT6" s="616"/>
      <c r="AU6" s="616"/>
      <c r="AV6" s="616"/>
      <c r="AW6" s="616"/>
      <c r="AX6" s="616"/>
      <c r="AY6" s="616"/>
      <c r="AZ6" s="616"/>
      <c r="BA6" s="616"/>
      <c r="BB6" s="616"/>
      <c r="BC6" s="616"/>
      <c r="BD6" s="616"/>
      <c r="BE6" s="616"/>
      <c r="BF6" s="617"/>
      <c r="BG6" s="618">
        <v>353823</v>
      </c>
      <c r="BH6" s="619"/>
      <c r="BI6" s="619"/>
      <c r="BJ6" s="619"/>
      <c r="BK6" s="619"/>
      <c r="BL6" s="619"/>
      <c r="BM6" s="619"/>
      <c r="BN6" s="620"/>
      <c r="BO6" s="671">
        <v>99.8</v>
      </c>
      <c r="BP6" s="671"/>
      <c r="BQ6" s="671"/>
      <c r="BR6" s="671"/>
      <c r="BS6" s="672" t="s">
        <v>210</v>
      </c>
      <c r="BT6" s="672"/>
      <c r="BU6" s="672"/>
      <c r="BV6" s="672"/>
      <c r="BW6" s="672"/>
      <c r="BX6" s="672"/>
      <c r="BY6" s="672"/>
      <c r="BZ6" s="672"/>
      <c r="CA6" s="672"/>
      <c r="CB6" s="708"/>
      <c r="CD6" s="675" t="s">
        <v>216</v>
      </c>
      <c r="CE6" s="676"/>
      <c r="CF6" s="676"/>
      <c r="CG6" s="676"/>
      <c r="CH6" s="676"/>
      <c r="CI6" s="676"/>
      <c r="CJ6" s="676"/>
      <c r="CK6" s="676"/>
      <c r="CL6" s="676"/>
      <c r="CM6" s="676"/>
      <c r="CN6" s="676"/>
      <c r="CO6" s="676"/>
      <c r="CP6" s="676"/>
      <c r="CQ6" s="677"/>
      <c r="CR6" s="618">
        <v>72598</v>
      </c>
      <c r="CS6" s="619"/>
      <c r="CT6" s="619"/>
      <c r="CU6" s="619"/>
      <c r="CV6" s="619"/>
      <c r="CW6" s="619"/>
      <c r="CX6" s="619"/>
      <c r="CY6" s="620"/>
      <c r="CZ6" s="671">
        <v>2.2000000000000002</v>
      </c>
      <c r="DA6" s="671"/>
      <c r="DB6" s="671"/>
      <c r="DC6" s="671"/>
      <c r="DD6" s="624" t="s">
        <v>210</v>
      </c>
      <c r="DE6" s="619"/>
      <c r="DF6" s="619"/>
      <c r="DG6" s="619"/>
      <c r="DH6" s="619"/>
      <c r="DI6" s="619"/>
      <c r="DJ6" s="619"/>
      <c r="DK6" s="619"/>
      <c r="DL6" s="619"/>
      <c r="DM6" s="619"/>
      <c r="DN6" s="619"/>
      <c r="DO6" s="619"/>
      <c r="DP6" s="620"/>
      <c r="DQ6" s="624">
        <v>72598</v>
      </c>
      <c r="DR6" s="619"/>
      <c r="DS6" s="619"/>
      <c r="DT6" s="619"/>
      <c r="DU6" s="619"/>
      <c r="DV6" s="619"/>
      <c r="DW6" s="619"/>
      <c r="DX6" s="619"/>
      <c r="DY6" s="619"/>
      <c r="DZ6" s="619"/>
      <c r="EA6" s="619"/>
      <c r="EB6" s="619"/>
      <c r="EC6" s="654"/>
    </row>
    <row r="7" spans="2:143" ht="11.25" customHeight="1" x14ac:dyDescent="0.15">
      <c r="B7" s="615" t="s">
        <v>217</v>
      </c>
      <c r="C7" s="616"/>
      <c r="D7" s="616"/>
      <c r="E7" s="616"/>
      <c r="F7" s="616"/>
      <c r="G7" s="616"/>
      <c r="H7" s="616"/>
      <c r="I7" s="616"/>
      <c r="J7" s="616"/>
      <c r="K7" s="616"/>
      <c r="L7" s="616"/>
      <c r="M7" s="616"/>
      <c r="N7" s="616"/>
      <c r="O7" s="616"/>
      <c r="P7" s="616"/>
      <c r="Q7" s="617"/>
      <c r="R7" s="618">
        <v>371</v>
      </c>
      <c r="S7" s="619"/>
      <c r="T7" s="619"/>
      <c r="U7" s="619"/>
      <c r="V7" s="619"/>
      <c r="W7" s="619"/>
      <c r="X7" s="619"/>
      <c r="Y7" s="620"/>
      <c r="Z7" s="671">
        <v>0</v>
      </c>
      <c r="AA7" s="671"/>
      <c r="AB7" s="671"/>
      <c r="AC7" s="671"/>
      <c r="AD7" s="672">
        <v>371</v>
      </c>
      <c r="AE7" s="672"/>
      <c r="AF7" s="672"/>
      <c r="AG7" s="672"/>
      <c r="AH7" s="672"/>
      <c r="AI7" s="672"/>
      <c r="AJ7" s="672"/>
      <c r="AK7" s="672"/>
      <c r="AL7" s="641">
        <v>0</v>
      </c>
      <c r="AM7" s="673"/>
      <c r="AN7" s="673"/>
      <c r="AO7" s="674"/>
      <c r="AP7" s="615" t="s">
        <v>218</v>
      </c>
      <c r="AQ7" s="616"/>
      <c r="AR7" s="616"/>
      <c r="AS7" s="616"/>
      <c r="AT7" s="616"/>
      <c r="AU7" s="616"/>
      <c r="AV7" s="616"/>
      <c r="AW7" s="616"/>
      <c r="AX7" s="616"/>
      <c r="AY7" s="616"/>
      <c r="AZ7" s="616"/>
      <c r="BA7" s="616"/>
      <c r="BB7" s="616"/>
      <c r="BC7" s="616"/>
      <c r="BD7" s="616"/>
      <c r="BE7" s="616"/>
      <c r="BF7" s="617"/>
      <c r="BG7" s="618">
        <v>106019</v>
      </c>
      <c r="BH7" s="619"/>
      <c r="BI7" s="619"/>
      <c r="BJ7" s="619"/>
      <c r="BK7" s="619"/>
      <c r="BL7" s="619"/>
      <c r="BM7" s="619"/>
      <c r="BN7" s="620"/>
      <c r="BO7" s="671">
        <v>29.9</v>
      </c>
      <c r="BP7" s="671"/>
      <c r="BQ7" s="671"/>
      <c r="BR7" s="671"/>
      <c r="BS7" s="672" t="s">
        <v>210</v>
      </c>
      <c r="BT7" s="672"/>
      <c r="BU7" s="672"/>
      <c r="BV7" s="672"/>
      <c r="BW7" s="672"/>
      <c r="BX7" s="672"/>
      <c r="BY7" s="672"/>
      <c r="BZ7" s="672"/>
      <c r="CA7" s="672"/>
      <c r="CB7" s="708"/>
      <c r="CD7" s="655" t="s">
        <v>219</v>
      </c>
      <c r="CE7" s="652"/>
      <c r="CF7" s="652"/>
      <c r="CG7" s="652"/>
      <c r="CH7" s="652"/>
      <c r="CI7" s="652"/>
      <c r="CJ7" s="652"/>
      <c r="CK7" s="652"/>
      <c r="CL7" s="652"/>
      <c r="CM7" s="652"/>
      <c r="CN7" s="652"/>
      <c r="CO7" s="652"/>
      <c r="CP7" s="652"/>
      <c r="CQ7" s="653"/>
      <c r="CR7" s="618">
        <v>806758</v>
      </c>
      <c r="CS7" s="619"/>
      <c r="CT7" s="619"/>
      <c r="CU7" s="619"/>
      <c r="CV7" s="619"/>
      <c r="CW7" s="619"/>
      <c r="CX7" s="619"/>
      <c r="CY7" s="620"/>
      <c r="CZ7" s="671">
        <v>24.6</v>
      </c>
      <c r="DA7" s="671"/>
      <c r="DB7" s="671"/>
      <c r="DC7" s="671"/>
      <c r="DD7" s="624">
        <v>78128</v>
      </c>
      <c r="DE7" s="619"/>
      <c r="DF7" s="619"/>
      <c r="DG7" s="619"/>
      <c r="DH7" s="619"/>
      <c r="DI7" s="619"/>
      <c r="DJ7" s="619"/>
      <c r="DK7" s="619"/>
      <c r="DL7" s="619"/>
      <c r="DM7" s="619"/>
      <c r="DN7" s="619"/>
      <c r="DO7" s="619"/>
      <c r="DP7" s="620"/>
      <c r="DQ7" s="624">
        <v>668452</v>
      </c>
      <c r="DR7" s="619"/>
      <c r="DS7" s="619"/>
      <c r="DT7" s="619"/>
      <c r="DU7" s="619"/>
      <c r="DV7" s="619"/>
      <c r="DW7" s="619"/>
      <c r="DX7" s="619"/>
      <c r="DY7" s="619"/>
      <c r="DZ7" s="619"/>
      <c r="EA7" s="619"/>
      <c r="EB7" s="619"/>
      <c r="EC7" s="654"/>
    </row>
    <row r="8" spans="2:143" ht="11.25" customHeight="1" x14ac:dyDescent="0.15">
      <c r="B8" s="615" t="s">
        <v>220</v>
      </c>
      <c r="C8" s="616"/>
      <c r="D8" s="616"/>
      <c r="E8" s="616"/>
      <c r="F8" s="616"/>
      <c r="G8" s="616"/>
      <c r="H8" s="616"/>
      <c r="I8" s="616"/>
      <c r="J8" s="616"/>
      <c r="K8" s="616"/>
      <c r="L8" s="616"/>
      <c r="M8" s="616"/>
      <c r="N8" s="616"/>
      <c r="O8" s="616"/>
      <c r="P8" s="616"/>
      <c r="Q8" s="617"/>
      <c r="R8" s="618">
        <v>1347</v>
      </c>
      <c r="S8" s="619"/>
      <c r="T8" s="619"/>
      <c r="U8" s="619"/>
      <c r="V8" s="619"/>
      <c r="W8" s="619"/>
      <c r="X8" s="619"/>
      <c r="Y8" s="620"/>
      <c r="Z8" s="671">
        <v>0</v>
      </c>
      <c r="AA8" s="671"/>
      <c r="AB8" s="671"/>
      <c r="AC8" s="671"/>
      <c r="AD8" s="672">
        <v>1347</v>
      </c>
      <c r="AE8" s="672"/>
      <c r="AF8" s="672"/>
      <c r="AG8" s="672"/>
      <c r="AH8" s="672"/>
      <c r="AI8" s="672"/>
      <c r="AJ8" s="672"/>
      <c r="AK8" s="672"/>
      <c r="AL8" s="641">
        <v>0.1</v>
      </c>
      <c r="AM8" s="673"/>
      <c r="AN8" s="673"/>
      <c r="AO8" s="674"/>
      <c r="AP8" s="615" t="s">
        <v>221</v>
      </c>
      <c r="AQ8" s="616"/>
      <c r="AR8" s="616"/>
      <c r="AS8" s="616"/>
      <c r="AT8" s="616"/>
      <c r="AU8" s="616"/>
      <c r="AV8" s="616"/>
      <c r="AW8" s="616"/>
      <c r="AX8" s="616"/>
      <c r="AY8" s="616"/>
      <c r="AZ8" s="616"/>
      <c r="BA8" s="616"/>
      <c r="BB8" s="616"/>
      <c r="BC8" s="616"/>
      <c r="BD8" s="616"/>
      <c r="BE8" s="616"/>
      <c r="BF8" s="617"/>
      <c r="BG8" s="618">
        <v>6504</v>
      </c>
      <c r="BH8" s="619"/>
      <c r="BI8" s="619"/>
      <c r="BJ8" s="619"/>
      <c r="BK8" s="619"/>
      <c r="BL8" s="619"/>
      <c r="BM8" s="619"/>
      <c r="BN8" s="620"/>
      <c r="BO8" s="671">
        <v>1.8</v>
      </c>
      <c r="BP8" s="671"/>
      <c r="BQ8" s="671"/>
      <c r="BR8" s="671"/>
      <c r="BS8" s="624" t="s">
        <v>110</v>
      </c>
      <c r="BT8" s="619"/>
      <c r="BU8" s="619"/>
      <c r="BV8" s="619"/>
      <c r="BW8" s="619"/>
      <c r="BX8" s="619"/>
      <c r="BY8" s="619"/>
      <c r="BZ8" s="619"/>
      <c r="CA8" s="619"/>
      <c r="CB8" s="654"/>
      <c r="CD8" s="655" t="s">
        <v>222</v>
      </c>
      <c r="CE8" s="652"/>
      <c r="CF8" s="652"/>
      <c r="CG8" s="652"/>
      <c r="CH8" s="652"/>
      <c r="CI8" s="652"/>
      <c r="CJ8" s="652"/>
      <c r="CK8" s="652"/>
      <c r="CL8" s="652"/>
      <c r="CM8" s="652"/>
      <c r="CN8" s="652"/>
      <c r="CO8" s="652"/>
      <c r="CP8" s="652"/>
      <c r="CQ8" s="653"/>
      <c r="CR8" s="618">
        <v>821757</v>
      </c>
      <c r="CS8" s="619"/>
      <c r="CT8" s="619"/>
      <c r="CU8" s="619"/>
      <c r="CV8" s="619"/>
      <c r="CW8" s="619"/>
      <c r="CX8" s="619"/>
      <c r="CY8" s="620"/>
      <c r="CZ8" s="671">
        <v>25</v>
      </c>
      <c r="DA8" s="671"/>
      <c r="DB8" s="671"/>
      <c r="DC8" s="671"/>
      <c r="DD8" s="624">
        <v>16178</v>
      </c>
      <c r="DE8" s="619"/>
      <c r="DF8" s="619"/>
      <c r="DG8" s="619"/>
      <c r="DH8" s="619"/>
      <c r="DI8" s="619"/>
      <c r="DJ8" s="619"/>
      <c r="DK8" s="619"/>
      <c r="DL8" s="619"/>
      <c r="DM8" s="619"/>
      <c r="DN8" s="619"/>
      <c r="DO8" s="619"/>
      <c r="DP8" s="620"/>
      <c r="DQ8" s="624">
        <v>470866</v>
      </c>
      <c r="DR8" s="619"/>
      <c r="DS8" s="619"/>
      <c r="DT8" s="619"/>
      <c r="DU8" s="619"/>
      <c r="DV8" s="619"/>
      <c r="DW8" s="619"/>
      <c r="DX8" s="619"/>
      <c r="DY8" s="619"/>
      <c r="DZ8" s="619"/>
      <c r="EA8" s="619"/>
      <c r="EB8" s="619"/>
      <c r="EC8" s="654"/>
    </row>
    <row r="9" spans="2:143" ht="11.25" customHeight="1" x14ac:dyDescent="0.15">
      <c r="B9" s="615" t="s">
        <v>223</v>
      </c>
      <c r="C9" s="616"/>
      <c r="D9" s="616"/>
      <c r="E9" s="616"/>
      <c r="F9" s="616"/>
      <c r="G9" s="616"/>
      <c r="H9" s="616"/>
      <c r="I9" s="616"/>
      <c r="J9" s="616"/>
      <c r="K9" s="616"/>
      <c r="L9" s="616"/>
      <c r="M9" s="616"/>
      <c r="N9" s="616"/>
      <c r="O9" s="616"/>
      <c r="P9" s="616"/>
      <c r="Q9" s="617"/>
      <c r="R9" s="618">
        <v>1146</v>
      </c>
      <c r="S9" s="619"/>
      <c r="T9" s="619"/>
      <c r="U9" s="619"/>
      <c r="V9" s="619"/>
      <c r="W9" s="619"/>
      <c r="X9" s="619"/>
      <c r="Y9" s="620"/>
      <c r="Z9" s="671">
        <v>0</v>
      </c>
      <c r="AA9" s="671"/>
      <c r="AB9" s="671"/>
      <c r="AC9" s="671"/>
      <c r="AD9" s="672">
        <v>1146</v>
      </c>
      <c r="AE9" s="672"/>
      <c r="AF9" s="672"/>
      <c r="AG9" s="672"/>
      <c r="AH9" s="672"/>
      <c r="AI9" s="672"/>
      <c r="AJ9" s="672"/>
      <c r="AK9" s="672"/>
      <c r="AL9" s="641">
        <v>0.1</v>
      </c>
      <c r="AM9" s="673"/>
      <c r="AN9" s="673"/>
      <c r="AO9" s="674"/>
      <c r="AP9" s="615" t="s">
        <v>224</v>
      </c>
      <c r="AQ9" s="616"/>
      <c r="AR9" s="616"/>
      <c r="AS9" s="616"/>
      <c r="AT9" s="616"/>
      <c r="AU9" s="616"/>
      <c r="AV9" s="616"/>
      <c r="AW9" s="616"/>
      <c r="AX9" s="616"/>
      <c r="AY9" s="616"/>
      <c r="AZ9" s="616"/>
      <c r="BA9" s="616"/>
      <c r="BB9" s="616"/>
      <c r="BC9" s="616"/>
      <c r="BD9" s="616"/>
      <c r="BE9" s="616"/>
      <c r="BF9" s="617"/>
      <c r="BG9" s="618">
        <v>88920</v>
      </c>
      <c r="BH9" s="619"/>
      <c r="BI9" s="619"/>
      <c r="BJ9" s="619"/>
      <c r="BK9" s="619"/>
      <c r="BL9" s="619"/>
      <c r="BM9" s="619"/>
      <c r="BN9" s="620"/>
      <c r="BO9" s="671">
        <v>25.1</v>
      </c>
      <c r="BP9" s="671"/>
      <c r="BQ9" s="671"/>
      <c r="BR9" s="671"/>
      <c r="BS9" s="624" t="s">
        <v>110</v>
      </c>
      <c r="BT9" s="619"/>
      <c r="BU9" s="619"/>
      <c r="BV9" s="619"/>
      <c r="BW9" s="619"/>
      <c r="BX9" s="619"/>
      <c r="BY9" s="619"/>
      <c r="BZ9" s="619"/>
      <c r="CA9" s="619"/>
      <c r="CB9" s="654"/>
      <c r="CD9" s="655" t="s">
        <v>225</v>
      </c>
      <c r="CE9" s="652"/>
      <c r="CF9" s="652"/>
      <c r="CG9" s="652"/>
      <c r="CH9" s="652"/>
      <c r="CI9" s="652"/>
      <c r="CJ9" s="652"/>
      <c r="CK9" s="652"/>
      <c r="CL9" s="652"/>
      <c r="CM9" s="652"/>
      <c r="CN9" s="652"/>
      <c r="CO9" s="652"/>
      <c r="CP9" s="652"/>
      <c r="CQ9" s="653"/>
      <c r="CR9" s="618">
        <v>275464</v>
      </c>
      <c r="CS9" s="619"/>
      <c r="CT9" s="619"/>
      <c r="CU9" s="619"/>
      <c r="CV9" s="619"/>
      <c r="CW9" s="619"/>
      <c r="CX9" s="619"/>
      <c r="CY9" s="620"/>
      <c r="CZ9" s="671">
        <v>8.4</v>
      </c>
      <c r="DA9" s="671"/>
      <c r="DB9" s="671"/>
      <c r="DC9" s="671"/>
      <c r="DD9" s="624">
        <v>57416</v>
      </c>
      <c r="DE9" s="619"/>
      <c r="DF9" s="619"/>
      <c r="DG9" s="619"/>
      <c r="DH9" s="619"/>
      <c r="DI9" s="619"/>
      <c r="DJ9" s="619"/>
      <c r="DK9" s="619"/>
      <c r="DL9" s="619"/>
      <c r="DM9" s="619"/>
      <c r="DN9" s="619"/>
      <c r="DO9" s="619"/>
      <c r="DP9" s="620"/>
      <c r="DQ9" s="624">
        <v>193879</v>
      </c>
      <c r="DR9" s="619"/>
      <c r="DS9" s="619"/>
      <c r="DT9" s="619"/>
      <c r="DU9" s="619"/>
      <c r="DV9" s="619"/>
      <c r="DW9" s="619"/>
      <c r="DX9" s="619"/>
      <c r="DY9" s="619"/>
      <c r="DZ9" s="619"/>
      <c r="EA9" s="619"/>
      <c r="EB9" s="619"/>
      <c r="EC9" s="654"/>
    </row>
    <row r="10" spans="2:143" ht="11.25" customHeight="1" x14ac:dyDescent="0.15">
      <c r="B10" s="615" t="s">
        <v>226</v>
      </c>
      <c r="C10" s="616"/>
      <c r="D10" s="616"/>
      <c r="E10" s="616"/>
      <c r="F10" s="616"/>
      <c r="G10" s="616"/>
      <c r="H10" s="616"/>
      <c r="I10" s="616"/>
      <c r="J10" s="616"/>
      <c r="K10" s="616"/>
      <c r="L10" s="616"/>
      <c r="M10" s="616"/>
      <c r="N10" s="616"/>
      <c r="O10" s="616"/>
      <c r="P10" s="616"/>
      <c r="Q10" s="617"/>
      <c r="R10" s="618">
        <v>83698</v>
      </c>
      <c r="S10" s="619"/>
      <c r="T10" s="619"/>
      <c r="U10" s="619"/>
      <c r="V10" s="619"/>
      <c r="W10" s="619"/>
      <c r="X10" s="619"/>
      <c r="Y10" s="620"/>
      <c r="Z10" s="671">
        <v>2.4</v>
      </c>
      <c r="AA10" s="671"/>
      <c r="AB10" s="671"/>
      <c r="AC10" s="671"/>
      <c r="AD10" s="672">
        <v>83698</v>
      </c>
      <c r="AE10" s="672"/>
      <c r="AF10" s="672"/>
      <c r="AG10" s="672"/>
      <c r="AH10" s="672"/>
      <c r="AI10" s="672"/>
      <c r="AJ10" s="672"/>
      <c r="AK10" s="672"/>
      <c r="AL10" s="641">
        <v>4.3</v>
      </c>
      <c r="AM10" s="673"/>
      <c r="AN10" s="673"/>
      <c r="AO10" s="674"/>
      <c r="AP10" s="615" t="s">
        <v>227</v>
      </c>
      <c r="AQ10" s="616"/>
      <c r="AR10" s="616"/>
      <c r="AS10" s="616"/>
      <c r="AT10" s="616"/>
      <c r="AU10" s="616"/>
      <c r="AV10" s="616"/>
      <c r="AW10" s="616"/>
      <c r="AX10" s="616"/>
      <c r="AY10" s="616"/>
      <c r="AZ10" s="616"/>
      <c r="BA10" s="616"/>
      <c r="BB10" s="616"/>
      <c r="BC10" s="616"/>
      <c r="BD10" s="616"/>
      <c r="BE10" s="616"/>
      <c r="BF10" s="617"/>
      <c r="BG10" s="618">
        <v>8079</v>
      </c>
      <c r="BH10" s="619"/>
      <c r="BI10" s="619"/>
      <c r="BJ10" s="619"/>
      <c r="BK10" s="619"/>
      <c r="BL10" s="619"/>
      <c r="BM10" s="619"/>
      <c r="BN10" s="620"/>
      <c r="BO10" s="671">
        <v>2.2999999999999998</v>
      </c>
      <c r="BP10" s="671"/>
      <c r="BQ10" s="671"/>
      <c r="BR10" s="671"/>
      <c r="BS10" s="624" t="s">
        <v>110</v>
      </c>
      <c r="BT10" s="619"/>
      <c r="BU10" s="619"/>
      <c r="BV10" s="619"/>
      <c r="BW10" s="619"/>
      <c r="BX10" s="619"/>
      <c r="BY10" s="619"/>
      <c r="BZ10" s="619"/>
      <c r="CA10" s="619"/>
      <c r="CB10" s="654"/>
      <c r="CD10" s="655" t="s">
        <v>228</v>
      </c>
      <c r="CE10" s="652"/>
      <c r="CF10" s="652"/>
      <c r="CG10" s="652"/>
      <c r="CH10" s="652"/>
      <c r="CI10" s="652"/>
      <c r="CJ10" s="652"/>
      <c r="CK10" s="652"/>
      <c r="CL10" s="652"/>
      <c r="CM10" s="652"/>
      <c r="CN10" s="652"/>
      <c r="CO10" s="652"/>
      <c r="CP10" s="652"/>
      <c r="CQ10" s="653"/>
      <c r="CR10" s="618" t="s">
        <v>110</v>
      </c>
      <c r="CS10" s="619"/>
      <c r="CT10" s="619"/>
      <c r="CU10" s="619"/>
      <c r="CV10" s="619"/>
      <c r="CW10" s="619"/>
      <c r="CX10" s="619"/>
      <c r="CY10" s="620"/>
      <c r="CZ10" s="671" t="s">
        <v>110</v>
      </c>
      <c r="DA10" s="671"/>
      <c r="DB10" s="671"/>
      <c r="DC10" s="671"/>
      <c r="DD10" s="624" t="s">
        <v>110</v>
      </c>
      <c r="DE10" s="619"/>
      <c r="DF10" s="619"/>
      <c r="DG10" s="619"/>
      <c r="DH10" s="619"/>
      <c r="DI10" s="619"/>
      <c r="DJ10" s="619"/>
      <c r="DK10" s="619"/>
      <c r="DL10" s="619"/>
      <c r="DM10" s="619"/>
      <c r="DN10" s="619"/>
      <c r="DO10" s="619"/>
      <c r="DP10" s="620"/>
      <c r="DQ10" s="624" t="s">
        <v>110</v>
      </c>
      <c r="DR10" s="619"/>
      <c r="DS10" s="619"/>
      <c r="DT10" s="619"/>
      <c r="DU10" s="619"/>
      <c r="DV10" s="619"/>
      <c r="DW10" s="619"/>
      <c r="DX10" s="619"/>
      <c r="DY10" s="619"/>
      <c r="DZ10" s="619"/>
      <c r="EA10" s="619"/>
      <c r="EB10" s="619"/>
      <c r="EC10" s="654"/>
    </row>
    <row r="11" spans="2:143" ht="11.25" customHeight="1" x14ac:dyDescent="0.15">
      <c r="B11" s="615" t="s">
        <v>229</v>
      </c>
      <c r="C11" s="616"/>
      <c r="D11" s="616"/>
      <c r="E11" s="616"/>
      <c r="F11" s="616"/>
      <c r="G11" s="616"/>
      <c r="H11" s="616"/>
      <c r="I11" s="616"/>
      <c r="J11" s="616"/>
      <c r="K11" s="616"/>
      <c r="L11" s="616"/>
      <c r="M11" s="616"/>
      <c r="N11" s="616"/>
      <c r="O11" s="616"/>
      <c r="P11" s="616"/>
      <c r="Q11" s="617"/>
      <c r="R11" s="618" t="s">
        <v>110</v>
      </c>
      <c r="S11" s="619"/>
      <c r="T11" s="619"/>
      <c r="U11" s="619"/>
      <c r="V11" s="619"/>
      <c r="W11" s="619"/>
      <c r="X11" s="619"/>
      <c r="Y11" s="620"/>
      <c r="Z11" s="671" t="s">
        <v>110</v>
      </c>
      <c r="AA11" s="671"/>
      <c r="AB11" s="671"/>
      <c r="AC11" s="671"/>
      <c r="AD11" s="672" t="s">
        <v>110</v>
      </c>
      <c r="AE11" s="672"/>
      <c r="AF11" s="672"/>
      <c r="AG11" s="672"/>
      <c r="AH11" s="672"/>
      <c r="AI11" s="672"/>
      <c r="AJ11" s="672"/>
      <c r="AK11" s="672"/>
      <c r="AL11" s="641" t="s">
        <v>110</v>
      </c>
      <c r="AM11" s="673"/>
      <c r="AN11" s="673"/>
      <c r="AO11" s="674"/>
      <c r="AP11" s="615" t="s">
        <v>230</v>
      </c>
      <c r="AQ11" s="616"/>
      <c r="AR11" s="616"/>
      <c r="AS11" s="616"/>
      <c r="AT11" s="616"/>
      <c r="AU11" s="616"/>
      <c r="AV11" s="616"/>
      <c r="AW11" s="616"/>
      <c r="AX11" s="616"/>
      <c r="AY11" s="616"/>
      <c r="AZ11" s="616"/>
      <c r="BA11" s="616"/>
      <c r="BB11" s="616"/>
      <c r="BC11" s="616"/>
      <c r="BD11" s="616"/>
      <c r="BE11" s="616"/>
      <c r="BF11" s="617"/>
      <c r="BG11" s="618">
        <v>2516</v>
      </c>
      <c r="BH11" s="619"/>
      <c r="BI11" s="619"/>
      <c r="BJ11" s="619"/>
      <c r="BK11" s="619"/>
      <c r="BL11" s="619"/>
      <c r="BM11" s="619"/>
      <c r="BN11" s="620"/>
      <c r="BO11" s="671">
        <v>0.7</v>
      </c>
      <c r="BP11" s="671"/>
      <c r="BQ11" s="671"/>
      <c r="BR11" s="671"/>
      <c r="BS11" s="624" t="s">
        <v>110</v>
      </c>
      <c r="BT11" s="619"/>
      <c r="BU11" s="619"/>
      <c r="BV11" s="619"/>
      <c r="BW11" s="619"/>
      <c r="BX11" s="619"/>
      <c r="BY11" s="619"/>
      <c r="BZ11" s="619"/>
      <c r="CA11" s="619"/>
      <c r="CB11" s="654"/>
      <c r="CD11" s="655" t="s">
        <v>231</v>
      </c>
      <c r="CE11" s="652"/>
      <c r="CF11" s="652"/>
      <c r="CG11" s="652"/>
      <c r="CH11" s="652"/>
      <c r="CI11" s="652"/>
      <c r="CJ11" s="652"/>
      <c r="CK11" s="652"/>
      <c r="CL11" s="652"/>
      <c r="CM11" s="652"/>
      <c r="CN11" s="652"/>
      <c r="CO11" s="652"/>
      <c r="CP11" s="652"/>
      <c r="CQ11" s="653"/>
      <c r="CR11" s="618">
        <v>312871</v>
      </c>
      <c r="CS11" s="619"/>
      <c r="CT11" s="619"/>
      <c r="CU11" s="619"/>
      <c r="CV11" s="619"/>
      <c r="CW11" s="619"/>
      <c r="CX11" s="619"/>
      <c r="CY11" s="620"/>
      <c r="CZ11" s="671">
        <v>9.5</v>
      </c>
      <c r="DA11" s="671"/>
      <c r="DB11" s="671"/>
      <c r="DC11" s="671"/>
      <c r="DD11" s="624">
        <v>190061</v>
      </c>
      <c r="DE11" s="619"/>
      <c r="DF11" s="619"/>
      <c r="DG11" s="619"/>
      <c r="DH11" s="619"/>
      <c r="DI11" s="619"/>
      <c r="DJ11" s="619"/>
      <c r="DK11" s="619"/>
      <c r="DL11" s="619"/>
      <c r="DM11" s="619"/>
      <c r="DN11" s="619"/>
      <c r="DO11" s="619"/>
      <c r="DP11" s="620"/>
      <c r="DQ11" s="624">
        <v>119920</v>
      </c>
      <c r="DR11" s="619"/>
      <c r="DS11" s="619"/>
      <c r="DT11" s="619"/>
      <c r="DU11" s="619"/>
      <c r="DV11" s="619"/>
      <c r="DW11" s="619"/>
      <c r="DX11" s="619"/>
      <c r="DY11" s="619"/>
      <c r="DZ11" s="619"/>
      <c r="EA11" s="619"/>
      <c r="EB11" s="619"/>
      <c r="EC11" s="654"/>
    </row>
    <row r="12" spans="2:143" ht="11.25" customHeight="1" x14ac:dyDescent="0.15">
      <c r="B12" s="615" t="s">
        <v>232</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233</v>
      </c>
      <c r="AQ12" s="616"/>
      <c r="AR12" s="616"/>
      <c r="AS12" s="616"/>
      <c r="AT12" s="616"/>
      <c r="AU12" s="616"/>
      <c r="AV12" s="616"/>
      <c r="AW12" s="616"/>
      <c r="AX12" s="616"/>
      <c r="AY12" s="616"/>
      <c r="AZ12" s="616"/>
      <c r="BA12" s="616"/>
      <c r="BB12" s="616"/>
      <c r="BC12" s="616"/>
      <c r="BD12" s="616"/>
      <c r="BE12" s="616"/>
      <c r="BF12" s="617"/>
      <c r="BG12" s="618">
        <v>211189</v>
      </c>
      <c r="BH12" s="619"/>
      <c r="BI12" s="619"/>
      <c r="BJ12" s="619"/>
      <c r="BK12" s="619"/>
      <c r="BL12" s="619"/>
      <c r="BM12" s="619"/>
      <c r="BN12" s="620"/>
      <c r="BO12" s="671">
        <v>59.6</v>
      </c>
      <c r="BP12" s="671"/>
      <c r="BQ12" s="671"/>
      <c r="BR12" s="671"/>
      <c r="BS12" s="624" t="s">
        <v>110</v>
      </c>
      <c r="BT12" s="619"/>
      <c r="BU12" s="619"/>
      <c r="BV12" s="619"/>
      <c r="BW12" s="619"/>
      <c r="BX12" s="619"/>
      <c r="BY12" s="619"/>
      <c r="BZ12" s="619"/>
      <c r="CA12" s="619"/>
      <c r="CB12" s="654"/>
      <c r="CD12" s="655" t="s">
        <v>234</v>
      </c>
      <c r="CE12" s="652"/>
      <c r="CF12" s="652"/>
      <c r="CG12" s="652"/>
      <c r="CH12" s="652"/>
      <c r="CI12" s="652"/>
      <c r="CJ12" s="652"/>
      <c r="CK12" s="652"/>
      <c r="CL12" s="652"/>
      <c r="CM12" s="652"/>
      <c r="CN12" s="652"/>
      <c r="CO12" s="652"/>
      <c r="CP12" s="652"/>
      <c r="CQ12" s="653"/>
      <c r="CR12" s="618">
        <v>204979</v>
      </c>
      <c r="CS12" s="619"/>
      <c r="CT12" s="619"/>
      <c r="CU12" s="619"/>
      <c r="CV12" s="619"/>
      <c r="CW12" s="619"/>
      <c r="CX12" s="619"/>
      <c r="CY12" s="620"/>
      <c r="CZ12" s="671">
        <v>6.2</v>
      </c>
      <c r="DA12" s="671"/>
      <c r="DB12" s="671"/>
      <c r="DC12" s="671"/>
      <c r="DD12" s="624">
        <v>159318</v>
      </c>
      <c r="DE12" s="619"/>
      <c r="DF12" s="619"/>
      <c r="DG12" s="619"/>
      <c r="DH12" s="619"/>
      <c r="DI12" s="619"/>
      <c r="DJ12" s="619"/>
      <c r="DK12" s="619"/>
      <c r="DL12" s="619"/>
      <c r="DM12" s="619"/>
      <c r="DN12" s="619"/>
      <c r="DO12" s="619"/>
      <c r="DP12" s="620"/>
      <c r="DQ12" s="624">
        <v>59740</v>
      </c>
      <c r="DR12" s="619"/>
      <c r="DS12" s="619"/>
      <c r="DT12" s="619"/>
      <c r="DU12" s="619"/>
      <c r="DV12" s="619"/>
      <c r="DW12" s="619"/>
      <c r="DX12" s="619"/>
      <c r="DY12" s="619"/>
      <c r="DZ12" s="619"/>
      <c r="EA12" s="619"/>
      <c r="EB12" s="619"/>
      <c r="EC12" s="654"/>
    </row>
    <row r="13" spans="2:143" ht="11.25" customHeight="1" x14ac:dyDescent="0.15">
      <c r="B13" s="615" t="s">
        <v>235</v>
      </c>
      <c r="C13" s="616"/>
      <c r="D13" s="616"/>
      <c r="E13" s="616"/>
      <c r="F13" s="616"/>
      <c r="G13" s="616"/>
      <c r="H13" s="616"/>
      <c r="I13" s="616"/>
      <c r="J13" s="616"/>
      <c r="K13" s="616"/>
      <c r="L13" s="616"/>
      <c r="M13" s="616"/>
      <c r="N13" s="616"/>
      <c r="O13" s="616"/>
      <c r="P13" s="616"/>
      <c r="Q13" s="617"/>
      <c r="R13" s="618">
        <v>3854</v>
      </c>
      <c r="S13" s="619"/>
      <c r="T13" s="619"/>
      <c r="U13" s="619"/>
      <c r="V13" s="619"/>
      <c r="W13" s="619"/>
      <c r="X13" s="619"/>
      <c r="Y13" s="620"/>
      <c r="Z13" s="671">
        <v>0.1</v>
      </c>
      <c r="AA13" s="671"/>
      <c r="AB13" s="671"/>
      <c r="AC13" s="671"/>
      <c r="AD13" s="672">
        <v>3854</v>
      </c>
      <c r="AE13" s="672"/>
      <c r="AF13" s="672"/>
      <c r="AG13" s="672"/>
      <c r="AH13" s="672"/>
      <c r="AI13" s="672"/>
      <c r="AJ13" s="672"/>
      <c r="AK13" s="672"/>
      <c r="AL13" s="641">
        <v>0.2</v>
      </c>
      <c r="AM13" s="673"/>
      <c r="AN13" s="673"/>
      <c r="AO13" s="674"/>
      <c r="AP13" s="615" t="s">
        <v>236</v>
      </c>
      <c r="AQ13" s="616"/>
      <c r="AR13" s="616"/>
      <c r="AS13" s="616"/>
      <c r="AT13" s="616"/>
      <c r="AU13" s="616"/>
      <c r="AV13" s="616"/>
      <c r="AW13" s="616"/>
      <c r="AX13" s="616"/>
      <c r="AY13" s="616"/>
      <c r="AZ13" s="616"/>
      <c r="BA13" s="616"/>
      <c r="BB13" s="616"/>
      <c r="BC13" s="616"/>
      <c r="BD13" s="616"/>
      <c r="BE13" s="616"/>
      <c r="BF13" s="617"/>
      <c r="BG13" s="618">
        <v>211066</v>
      </c>
      <c r="BH13" s="619"/>
      <c r="BI13" s="619"/>
      <c r="BJ13" s="619"/>
      <c r="BK13" s="619"/>
      <c r="BL13" s="619"/>
      <c r="BM13" s="619"/>
      <c r="BN13" s="620"/>
      <c r="BO13" s="671">
        <v>59.5</v>
      </c>
      <c r="BP13" s="671"/>
      <c r="BQ13" s="671"/>
      <c r="BR13" s="671"/>
      <c r="BS13" s="624" t="s">
        <v>110</v>
      </c>
      <c r="BT13" s="619"/>
      <c r="BU13" s="619"/>
      <c r="BV13" s="619"/>
      <c r="BW13" s="619"/>
      <c r="BX13" s="619"/>
      <c r="BY13" s="619"/>
      <c r="BZ13" s="619"/>
      <c r="CA13" s="619"/>
      <c r="CB13" s="654"/>
      <c r="CD13" s="655" t="s">
        <v>237</v>
      </c>
      <c r="CE13" s="652"/>
      <c r="CF13" s="652"/>
      <c r="CG13" s="652"/>
      <c r="CH13" s="652"/>
      <c r="CI13" s="652"/>
      <c r="CJ13" s="652"/>
      <c r="CK13" s="652"/>
      <c r="CL13" s="652"/>
      <c r="CM13" s="652"/>
      <c r="CN13" s="652"/>
      <c r="CO13" s="652"/>
      <c r="CP13" s="652"/>
      <c r="CQ13" s="653"/>
      <c r="CR13" s="618">
        <v>147125</v>
      </c>
      <c r="CS13" s="619"/>
      <c r="CT13" s="619"/>
      <c r="CU13" s="619"/>
      <c r="CV13" s="619"/>
      <c r="CW13" s="619"/>
      <c r="CX13" s="619"/>
      <c r="CY13" s="620"/>
      <c r="CZ13" s="671">
        <v>4.5</v>
      </c>
      <c r="DA13" s="671"/>
      <c r="DB13" s="671"/>
      <c r="DC13" s="671"/>
      <c r="DD13" s="624">
        <v>89414</v>
      </c>
      <c r="DE13" s="619"/>
      <c r="DF13" s="619"/>
      <c r="DG13" s="619"/>
      <c r="DH13" s="619"/>
      <c r="DI13" s="619"/>
      <c r="DJ13" s="619"/>
      <c r="DK13" s="619"/>
      <c r="DL13" s="619"/>
      <c r="DM13" s="619"/>
      <c r="DN13" s="619"/>
      <c r="DO13" s="619"/>
      <c r="DP13" s="620"/>
      <c r="DQ13" s="624">
        <v>91614</v>
      </c>
      <c r="DR13" s="619"/>
      <c r="DS13" s="619"/>
      <c r="DT13" s="619"/>
      <c r="DU13" s="619"/>
      <c r="DV13" s="619"/>
      <c r="DW13" s="619"/>
      <c r="DX13" s="619"/>
      <c r="DY13" s="619"/>
      <c r="DZ13" s="619"/>
      <c r="EA13" s="619"/>
      <c r="EB13" s="619"/>
      <c r="EC13" s="654"/>
    </row>
    <row r="14" spans="2:143" ht="11.25" customHeight="1" x14ac:dyDescent="0.15">
      <c r="B14" s="615" t="s">
        <v>238</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239</v>
      </c>
      <c r="AQ14" s="616"/>
      <c r="AR14" s="616"/>
      <c r="AS14" s="616"/>
      <c r="AT14" s="616"/>
      <c r="AU14" s="616"/>
      <c r="AV14" s="616"/>
      <c r="AW14" s="616"/>
      <c r="AX14" s="616"/>
      <c r="AY14" s="616"/>
      <c r="AZ14" s="616"/>
      <c r="BA14" s="616"/>
      <c r="BB14" s="616"/>
      <c r="BC14" s="616"/>
      <c r="BD14" s="616"/>
      <c r="BE14" s="616"/>
      <c r="BF14" s="617"/>
      <c r="BG14" s="618">
        <v>13452</v>
      </c>
      <c r="BH14" s="619"/>
      <c r="BI14" s="619"/>
      <c r="BJ14" s="619"/>
      <c r="BK14" s="619"/>
      <c r="BL14" s="619"/>
      <c r="BM14" s="619"/>
      <c r="BN14" s="620"/>
      <c r="BO14" s="671">
        <v>3.8</v>
      </c>
      <c r="BP14" s="671"/>
      <c r="BQ14" s="671"/>
      <c r="BR14" s="671"/>
      <c r="BS14" s="624" t="s">
        <v>110</v>
      </c>
      <c r="BT14" s="619"/>
      <c r="BU14" s="619"/>
      <c r="BV14" s="619"/>
      <c r="BW14" s="619"/>
      <c r="BX14" s="619"/>
      <c r="BY14" s="619"/>
      <c r="BZ14" s="619"/>
      <c r="CA14" s="619"/>
      <c r="CB14" s="654"/>
      <c r="CD14" s="655" t="s">
        <v>240</v>
      </c>
      <c r="CE14" s="652"/>
      <c r="CF14" s="652"/>
      <c r="CG14" s="652"/>
      <c r="CH14" s="652"/>
      <c r="CI14" s="652"/>
      <c r="CJ14" s="652"/>
      <c r="CK14" s="652"/>
      <c r="CL14" s="652"/>
      <c r="CM14" s="652"/>
      <c r="CN14" s="652"/>
      <c r="CO14" s="652"/>
      <c r="CP14" s="652"/>
      <c r="CQ14" s="653"/>
      <c r="CR14" s="618">
        <v>103647</v>
      </c>
      <c r="CS14" s="619"/>
      <c r="CT14" s="619"/>
      <c r="CU14" s="619"/>
      <c r="CV14" s="619"/>
      <c r="CW14" s="619"/>
      <c r="CX14" s="619"/>
      <c r="CY14" s="620"/>
      <c r="CZ14" s="671">
        <v>3.2</v>
      </c>
      <c r="DA14" s="671"/>
      <c r="DB14" s="671"/>
      <c r="DC14" s="671"/>
      <c r="DD14" s="624">
        <v>2320</v>
      </c>
      <c r="DE14" s="619"/>
      <c r="DF14" s="619"/>
      <c r="DG14" s="619"/>
      <c r="DH14" s="619"/>
      <c r="DI14" s="619"/>
      <c r="DJ14" s="619"/>
      <c r="DK14" s="619"/>
      <c r="DL14" s="619"/>
      <c r="DM14" s="619"/>
      <c r="DN14" s="619"/>
      <c r="DO14" s="619"/>
      <c r="DP14" s="620"/>
      <c r="DQ14" s="624">
        <v>102649</v>
      </c>
      <c r="DR14" s="619"/>
      <c r="DS14" s="619"/>
      <c r="DT14" s="619"/>
      <c r="DU14" s="619"/>
      <c r="DV14" s="619"/>
      <c r="DW14" s="619"/>
      <c r="DX14" s="619"/>
      <c r="DY14" s="619"/>
      <c r="DZ14" s="619"/>
      <c r="EA14" s="619"/>
      <c r="EB14" s="619"/>
      <c r="EC14" s="654"/>
    </row>
    <row r="15" spans="2:143" ht="11.25" customHeight="1" x14ac:dyDescent="0.15">
      <c r="B15" s="615" t="s">
        <v>241</v>
      </c>
      <c r="C15" s="616"/>
      <c r="D15" s="616"/>
      <c r="E15" s="616"/>
      <c r="F15" s="616"/>
      <c r="G15" s="616"/>
      <c r="H15" s="616"/>
      <c r="I15" s="616"/>
      <c r="J15" s="616"/>
      <c r="K15" s="616"/>
      <c r="L15" s="616"/>
      <c r="M15" s="616"/>
      <c r="N15" s="616"/>
      <c r="O15" s="616"/>
      <c r="P15" s="616"/>
      <c r="Q15" s="617"/>
      <c r="R15" s="618">
        <v>749</v>
      </c>
      <c r="S15" s="619"/>
      <c r="T15" s="619"/>
      <c r="U15" s="619"/>
      <c r="V15" s="619"/>
      <c r="W15" s="619"/>
      <c r="X15" s="619"/>
      <c r="Y15" s="620"/>
      <c r="Z15" s="671">
        <v>0</v>
      </c>
      <c r="AA15" s="671"/>
      <c r="AB15" s="671"/>
      <c r="AC15" s="671"/>
      <c r="AD15" s="672">
        <v>749</v>
      </c>
      <c r="AE15" s="672"/>
      <c r="AF15" s="672"/>
      <c r="AG15" s="672"/>
      <c r="AH15" s="672"/>
      <c r="AI15" s="672"/>
      <c r="AJ15" s="672"/>
      <c r="AK15" s="672"/>
      <c r="AL15" s="641">
        <v>0</v>
      </c>
      <c r="AM15" s="673"/>
      <c r="AN15" s="673"/>
      <c r="AO15" s="674"/>
      <c r="AP15" s="615" t="s">
        <v>242</v>
      </c>
      <c r="AQ15" s="616"/>
      <c r="AR15" s="616"/>
      <c r="AS15" s="616"/>
      <c r="AT15" s="616"/>
      <c r="AU15" s="616"/>
      <c r="AV15" s="616"/>
      <c r="AW15" s="616"/>
      <c r="AX15" s="616"/>
      <c r="AY15" s="616"/>
      <c r="AZ15" s="616"/>
      <c r="BA15" s="616"/>
      <c r="BB15" s="616"/>
      <c r="BC15" s="616"/>
      <c r="BD15" s="616"/>
      <c r="BE15" s="616"/>
      <c r="BF15" s="617"/>
      <c r="BG15" s="618">
        <v>23163</v>
      </c>
      <c r="BH15" s="619"/>
      <c r="BI15" s="619"/>
      <c r="BJ15" s="619"/>
      <c r="BK15" s="619"/>
      <c r="BL15" s="619"/>
      <c r="BM15" s="619"/>
      <c r="BN15" s="620"/>
      <c r="BO15" s="671">
        <v>6.5</v>
      </c>
      <c r="BP15" s="671"/>
      <c r="BQ15" s="671"/>
      <c r="BR15" s="671"/>
      <c r="BS15" s="624" t="s">
        <v>110</v>
      </c>
      <c r="BT15" s="619"/>
      <c r="BU15" s="619"/>
      <c r="BV15" s="619"/>
      <c r="BW15" s="619"/>
      <c r="BX15" s="619"/>
      <c r="BY15" s="619"/>
      <c r="BZ15" s="619"/>
      <c r="CA15" s="619"/>
      <c r="CB15" s="654"/>
      <c r="CD15" s="655" t="s">
        <v>243</v>
      </c>
      <c r="CE15" s="652"/>
      <c r="CF15" s="652"/>
      <c r="CG15" s="652"/>
      <c r="CH15" s="652"/>
      <c r="CI15" s="652"/>
      <c r="CJ15" s="652"/>
      <c r="CK15" s="652"/>
      <c r="CL15" s="652"/>
      <c r="CM15" s="652"/>
      <c r="CN15" s="652"/>
      <c r="CO15" s="652"/>
      <c r="CP15" s="652"/>
      <c r="CQ15" s="653"/>
      <c r="CR15" s="618">
        <v>235545</v>
      </c>
      <c r="CS15" s="619"/>
      <c r="CT15" s="619"/>
      <c r="CU15" s="619"/>
      <c r="CV15" s="619"/>
      <c r="CW15" s="619"/>
      <c r="CX15" s="619"/>
      <c r="CY15" s="620"/>
      <c r="CZ15" s="671">
        <v>7.2</v>
      </c>
      <c r="DA15" s="671"/>
      <c r="DB15" s="671"/>
      <c r="DC15" s="671"/>
      <c r="DD15" s="624">
        <v>15014</v>
      </c>
      <c r="DE15" s="619"/>
      <c r="DF15" s="619"/>
      <c r="DG15" s="619"/>
      <c r="DH15" s="619"/>
      <c r="DI15" s="619"/>
      <c r="DJ15" s="619"/>
      <c r="DK15" s="619"/>
      <c r="DL15" s="619"/>
      <c r="DM15" s="619"/>
      <c r="DN15" s="619"/>
      <c r="DO15" s="619"/>
      <c r="DP15" s="620"/>
      <c r="DQ15" s="624">
        <v>227391</v>
      </c>
      <c r="DR15" s="619"/>
      <c r="DS15" s="619"/>
      <c r="DT15" s="619"/>
      <c r="DU15" s="619"/>
      <c r="DV15" s="619"/>
      <c r="DW15" s="619"/>
      <c r="DX15" s="619"/>
      <c r="DY15" s="619"/>
      <c r="DZ15" s="619"/>
      <c r="EA15" s="619"/>
      <c r="EB15" s="619"/>
      <c r="EC15" s="654"/>
    </row>
    <row r="16" spans="2:143" ht="11.25" customHeight="1" x14ac:dyDescent="0.15">
      <c r="B16" s="615" t="s">
        <v>244</v>
      </c>
      <c r="C16" s="616"/>
      <c r="D16" s="616"/>
      <c r="E16" s="616"/>
      <c r="F16" s="616"/>
      <c r="G16" s="616"/>
      <c r="H16" s="616"/>
      <c r="I16" s="616"/>
      <c r="J16" s="616"/>
      <c r="K16" s="616"/>
      <c r="L16" s="616"/>
      <c r="M16" s="616"/>
      <c r="N16" s="616"/>
      <c r="O16" s="616"/>
      <c r="P16" s="616"/>
      <c r="Q16" s="617"/>
      <c r="R16" s="618">
        <v>1647797</v>
      </c>
      <c r="S16" s="619"/>
      <c r="T16" s="619"/>
      <c r="U16" s="619"/>
      <c r="V16" s="619"/>
      <c r="W16" s="619"/>
      <c r="X16" s="619"/>
      <c r="Y16" s="620"/>
      <c r="Z16" s="671">
        <v>48</v>
      </c>
      <c r="AA16" s="671"/>
      <c r="AB16" s="671"/>
      <c r="AC16" s="671"/>
      <c r="AD16" s="672">
        <v>1467586</v>
      </c>
      <c r="AE16" s="672"/>
      <c r="AF16" s="672"/>
      <c r="AG16" s="672"/>
      <c r="AH16" s="672"/>
      <c r="AI16" s="672"/>
      <c r="AJ16" s="672"/>
      <c r="AK16" s="672"/>
      <c r="AL16" s="641">
        <v>75.2</v>
      </c>
      <c r="AM16" s="673"/>
      <c r="AN16" s="673"/>
      <c r="AO16" s="674"/>
      <c r="AP16" s="615" t="s">
        <v>245</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246</v>
      </c>
      <c r="CE16" s="652"/>
      <c r="CF16" s="652"/>
      <c r="CG16" s="652"/>
      <c r="CH16" s="652"/>
      <c r="CI16" s="652"/>
      <c r="CJ16" s="652"/>
      <c r="CK16" s="652"/>
      <c r="CL16" s="652"/>
      <c r="CM16" s="652"/>
      <c r="CN16" s="652"/>
      <c r="CO16" s="652"/>
      <c r="CP16" s="652"/>
      <c r="CQ16" s="653"/>
      <c r="CR16" s="618">
        <v>35238</v>
      </c>
      <c r="CS16" s="619"/>
      <c r="CT16" s="619"/>
      <c r="CU16" s="619"/>
      <c r="CV16" s="619"/>
      <c r="CW16" s="619"/>
      <c r="CX16" s="619"/>
      <c r="CY16" s="620"/>
      <c r="CZ16" s="671">
        <v>1.1000000000000001</v>
      </c>
      <c r="DA16" s="671"/>
      <c r="DB16" s="671"/>
      <c r="DC16" s="671"/>
      <c r="DD16" s="624" t="s">
        <v>110</v>
      </c>
      <c r="DE16" s="619"/>
      <c r="DF16" s="619"/>
      <c r="DG16" s="619"/>
      <c r="DH16" s="619"/>
      <c r="DI16" s="619"/>
      <c r="DJ16" s="619"/>
      <c r="DK16" s="619"/>
      <c r="DL16" s="619"/>
      <c r="DM16" s="619"/>
      <c r="DN16" s="619"/>
      <c r="DO16" s="619"/>
      <c r="DP16" s="620"/>
      <c r="DQ16" s="624">
        <v>35238</v>
      </c>
      <c r="DR16" s="619"/>
      <c r="DS16" s="619"/>
      <c r="DT16" s="619"/>
      <c r="DU16" s="619"/>
      <c r="DV16" s="619"/>
      <c r="DW16" s="619"/>
      <c r="DX16" s="619"/>
      <c r="DY16" s="619"/>
      <c r="DZ16" s="619"/>
      <c r="EA16" s="619"/>
      <c r="EB16" s="619"/>
      <c r="EC16" s="654"/>
    </row>
    <row r="17" spans="2:133" ht="11.25" customHeight="1" x14ac:dyDescent="0.15">
      <c r="B17" s="615" t="s">
        <v>247</v>
      </c>
      <c r="C17" s="616"/>
      <c r="D17" s="616"/>
      <c r="E17" s="616"/>
      <c r="F17" s="616"/>
      <c r="G17" s="616"/>
      <c r="H17" s="616"/>
      <c r="I17" s="616"/>
      <c r="J17" s="616"/>
      <c r="K17" s="616"/>
      <c r="L17" s="616"/>
      <c r="M17" s="616"/>
      <c r="N17" s="616"/>
      <c r="O17" s="616"/>
      <c r="P17" s="616"/>
      <c r="Q17" s="617"/>
      <c r="R17" s="618">
        <v>1467586</v>
      </c>
      <c r="S17" s="619"/>
      <c r="T17" s="619"/>
      <c r="U17" s="619"/>
      <c r="V17" s="619"/>
      <c r="W17" s="619"/>
      <c r="X17" s="619"/>
      <c r="Y17" s="620"/>
      <c r="Z17" s="671">
        <v>42.7</v>
      </c>
      <c r="AA17" s="671"/>
      <c r="AB17" s="671"/>
      <c r="AC17" s="671"/>
      <c r="AD17" s="672">
        <v>1467586</v>
      </c>
      <c r="AE17" s="672"/>
      <c r="AF17" s="672"/>
      <c r="AG17" s="672"/>
      <c r="AH17" s="672"/>
      <c r="AI17" s="672"/>
      <c r="AJ17" s="672"/>
      <c r="AK17" s="672"/>
      <c r="AL17" s="641">
        <v>75.2</v>
      </c>
      <c r="AM17" s="673"/>
      <c r="AN17" s="673"/>
      <c r="AO17" s="674"/>
      <c r="AP17" s="615" t="s">
        <v>248</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249</v>
      </c>
      <c r="CE17" s="652"/>
      <c r="CF17" s="652"/>
      <c r="CG17" s="652"/>
      <c r="CH17" s="652"/>
      <c r="CI17" s="652"/>
      <c r="CJ17" s="652"/>
      <c r="CK17" s="652"/>
      <c r="CL17" s="652"/>
      <c r="CM17" s="652"/>
      <c r="CN17" s="652"/>
      <c r="CO17" s="652"/>
      <c r="CP17" s="652"/>
      <c r="CQ17" s="653"/>
      <c r="CR17" s="618">
        <v>269173</v>
      </c>
      <c r="CS17" s="619"/>
      <c r="CT17" s="619"/>
      <c r="CU17" s="619"/>
      <c r="CV17" s="619"/>
      <c r="CW17" s="619"/>
      <c r="CX17" s="619"/>
      <c r="CY17" s="620"/>
      <c r="CZ17" s="671">
        <v>8.1999999999999993</v>
      </c>
      <c r="DA17" s="671"/>
      <c r="DB17" s="671"/>
      <c r="DC17" s="671"/>
      <c r="DD17" s="624" t="s">
        <v>110</v>
      </c>
      <c r="DE17" s="619"/>
      <c r="DF17" s="619"/>
      <c r="DG17" s="619"/>
      <c r="DH17" s="619"/>
      <c r="DI17" s="619"/>
      <c r="DJ17" s="619"/>
      <c r="DK17" s="619"/>
      <c r="DL17" s="619"/>
      <c r="DM17" s="619"/>
      <c r="DN17" s="619"/>
      <c r="DO17" s="619"/>
      <c r="DP17" s="620"/>
      <c r="DQ17" s="624">
        <v>265281</v>
      </c>
      <c r="DR17" s="619"/>
      <c r="DS17" s="619"/>
      <c r="DT17" s="619"/>
      <c r="DU17" s="619"/>
      <c r="DV17" s="619"/>
      <c r="DW17" s="619"/>
      <c r="DX17" s="619"/>
      <c r="DY17" s="619"/>
      <c r="DZ17" s="619"/>
      <c r="EA17" s="619"/>
      <c r="EB17" s="619"/>
      <c r="EC17" s="654"/>
    </row>
    <row r="18" spans="2:133" ht="11.25" customHeight="1" x14ac:dyDescent="0.15">
      <c r="B18" s="615" t="s">
        <v>250</v>
      </c>
      <c r="C18" s="616"/>
      <c r="D18" s="616"/>
      <c r="E18" s="616"/>
      <c r="F18" s="616"/>
      <c r="G18" s="616"/>
      <c r="H18" s="616"/>
      <c r="I18" s="616"/>
      <c r="J18" s="616"/>
      <c r="K18" s="616"/>
      <c r="L18" s="616"/>
      <c r="M18" s="616"/>
      <c r="N18" s="616"/>
      <c r="O18" s="616"/>
      <c r="P18" s="616"/>
      <c r="Q18" s="617"/>
      <c r="R18" s="618">
        <v>180211</v>
      </c>
      <c r="S18" s="619"/>
      <c r="T18" s="619"/>
      <c r="U18" s="619"/>
      <c r="V18" s="619"/>
      <c r="W18" s="619"/>
      <c r="X18" s="619"/>
      <c r="Y18" s="620"/>
      <c r="Z18" s="671">
        <v>5.2</v>
      </c>
      <c r="AA18" s="671"/>
      <c r="AB18" s="671"/>
      <c r="AC18" s="671"/>
      <c r="AD18" s="672" t="s">
        <v>110</v>
      </c>
      <c r="AE18" s="672"/>
      <c r="AF18" s="672"/>
      <c r="AG18" s="672"/>
      <c r="AH18" s="672"/>
      <c r="AI18" s="672"/>
      <c r="AJ18" s="672"/>
      <c r="AK18" s="672"/>
      <c r="AL18" s="641" t="s">
        <v>110</v>
      </c>
      <c r="AM18" s="673"/>
      <c r="AN18" s="673"/>
      <c r="AO18" s="674"/>
      <c r="AP18" s="615" t="s">
        <v>251</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252</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253</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254</v>
      </c>
      <c r="AQ19" s="616"/>
      <c r="AR19" s="616"/>
      <c r="AS19" s="616"/>
      <c r="AT19" s="616"/>
      <c r="AU19" s="616"/>
      <c r="AV19" s="616"/>
      <c r="AW19" s="616"/>
      <c r="AX19" s="616"/>
      <c r="AY19" s="616"/>
      <c r="AZ19" s="616"/>
      <c r="BA19" s="616"/>
      <c r="BB19" s="616"/>
      <c r="BC19" s="616"/>
      <c r="BD19" s="616"/>
      <c r="BE19" s="616"/>
      <c r="BF19" s="617"/>
      <c r="BG19" s="618">
        <v>714</v>
      </c>
      <c r="BH19" s="619"/>
      <c r="BI19" s="619"/>
      <c r="BJ19" s="619"/>
      <c r="BK19" s="619"/>
      <c r="BL19" s="619"/>
      <c r="BM19" s="619"/>
      <c r="BN19" s="620"/>
      <c r="BO19" s="671">
        <v>0.2</v>
      </c>
      <c r="BP19" s="671"/>
      <c r="BQ19" s="671"/>
      <c r="BR19" s="671"/>
      <c r="BS19" s="624" t="s">
        <v>110</v>
      </c>
      <c r="BT19" s="619"/>
      <c r="BU19" s="619"/>
      <c r="BV19" s="619"/>
      <c r="BW19" s="619"/>
      <c r="BX19" s="619"/>
      <c r="BY19" s="619"/>
      <c r="BZ19" s="619"/>
      <c r="CA19" s="619"/>
      <c r="CB19" s="654"/>
      <c r="CD19" s="655" t="s">
        <v>255</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256</v>
      </c>
      <c r="C20" s="616"/>
      <c r="D20" s="616"/>
      <c r="E20" s="616"/>
      <c r="F20" s="616"/>
      <c r="G20" s="616"/>
      <c r="H20" s="616"/>
      <c r="I20" s="616"/>
      <c r="J20" s="616"/>
      <c r="K20" s="616"/>
      <c r="L20" s="616"/>
      <c r="M20" s="616"/>
      <c r="N20" s="616"/>
      <c r="O20" s="616"/>
      <c r="P20" s="616"/>
      <c r="Q20" s="617"/>
      <c r="R20" s="618">
        <v>2122101</v>
      </c>
      <c r="S20" s="619"/>
      <c r="T20" s="619"/>
      <c r="U20" s="619"/>
      <c r="V20" s="619"/>
      <c r="W20" s="619"/>
      <c r="X20" s="619"/>
      <c r="Y20" s="620"/>
      <c r="Z20" s="671">
        <v>61.8</v>
      </c>
      <c r="AA20" s="671"/>
      <c r="AB20" s="671"/>
      <c r="AC20" s="671"/>
      <c r="AD20" s="672">
        <v>1941890</v>
      </c>
      <c r="AE20" s="672"/>
      <c r="AF20" s="672"/>
      <c r="AG20" s="672"/>
      <c r="AH20" s="672"/>
      <c r="AI20" s="672"/>
      <c r="AJ20" s="672"/>
      <c r="AK20" s="672"/>
      <c r="AL20" s="641">
        <v>99.5</v>
      </c>
      <c r="AM20" s="673"/>
      <c r="AN20" s="673"/>
      <c r="AO20" s="674"/>
      <c r="AP20" s="615" t="s">
        <v>257</v>
      </c>
      <c r="AQ20" s="616"/>
      <c r="AR20" s="616"/>
      <c r="AS20" s="616"/>
      <c r="AT20" s="616"/>
      <c r="AU20" s="616"/>
      <c r="AV20" s="616"/>
      <c r="AW20" s="616"/>
      <c r="AX20" s="616"/>
      <c r="AY20" s="616"/>
      <c r="AZ20" s="616"/>
      <c r="BA20" s="616"/>
      <c r="BB20" s="616"/>
      <c r="BC20" s="616"/>
      <c r="BD20" s="616"/>
      <c r="BE20" s="616"/>
      <c r="BF20" s="617"/>
      <c r="BG20" s="618">
        <v>714</v>
      </c>
      <c r="BH20" s="619"/>
      <c r="BI20" s="619"/>
      <c r="BJ20" s="619"/>
      <c r="BK20" s="619"/>
      <c r="BL20" s="619"/>
      <c r="BM20" s="619"/>
      <c r="BN20" s="620"/>
      <c r="BO20" s="671">
        <v>0.2</v>
      </c>
      <c r="BP20" s="671"/>
      <c r="BQ20" s="671"/>
      <c r="BR20" s="671"/>
      <c r="BS20" s="624" t="s">
        <v>110</v>
      </c>
      <c r="BT20" s="619"/>
      <c r="BU20" s="619"/>
      <c r="BV20" s="619"/>
      <c r="BW20" s="619"/>
      <c r="BX20" s="619"/>
      <c r="BY20" s="619"/>
      <c r="BZ20" s="619"/>
      <c r="CA20" s="619"/>
      <c r="CB20" s="654"/>
      <c r="CD20" s="655" t="s">
        <v>258</v>
      </c>
      <c r="CE20" s="652"/>
      <c r="CF20" s="652"/>
      <c r="CG20" s="652"/>
      <c r="CH20" s="652"/>
      <c r="CI20" s="652"/>
      <c r="CJ20" s="652"/>
      <c r="CK20" s="652"/>
      <c r="CL20" s="652"/>
      <c r="CM20" s="652"/>
      <c r="CN20" s="652"/>
      <c r="CO20" s="652"/>
      <c r="CP20" s="652"/>
      <c r="CQ20" s="653"/>
      <c r="CR20" s="618">
        <v>3285155</v>
      </c>
      <c r="CS20" s="619"/>
      <c r="CT20" s="619"/>
      <c r="CU20" s="619"/>
      <c r="CV20" s="619"/>
      <c r="CW20" s="619"/>
      <c r="CX20" s="619"/>
      <c r="CY20" s="620"/>
      <c r="CZ20" s="671">
        <v>100</v>
      </c>
      <c r="DA20" s="671"/>
      <c r="DB20" s="671"/>
      <c r="DC20" s="671"/>
      <c r="DD20" s="624">
        <v>607849</v>
      </c>
      <c r="DE20" s="619"/>
      <c r="DF20" s="619"/>
      <c r="DG20" s="619"/>
      <c r="DH20" s="619"/>
      <c r="DI20" s="619"/>
      <c r="DJ20" s="619"/>
      <c r="DK20" s="619"/>
      <c r="DL20" s="619"/>
      <c r="DM20" s="619"/>
      <c r="DN20" s="619"/>
      <c r="DO20" s="619"/>
      <c r="DP20" s="620"/>
      <c r="DQ20" s="624">
        <v>2307628</v>
      </c>
      <c r="DR20" s="619"/>
      <c r="DS20" s="619"/>
      <c r="DT20" s="619"/>
      <c r="DU20" s="619"/>
      <c r="DV20" s="619"/>
      <c r="DW20" s="619"/>
      <c r="DX20" s="619"/>
      <c r="DY20" s="619"/>
      <c r="DZ20" s="619"/>
      <c r="EA20" s="619"/>
      <c r="EB20" s="619"/>
      <c r="EC20" s="654"/>
    </row>
    <row r="21" spans="2:133" ht="11.25" customHeight="1" x14ac:dyDescent="0.15">
      <c r="B21" s="615" t="s">
        <v>259</v>
      </c>
      <c r="C21" s="616"/>
      <c r="D21" s="616"/>
      <c r="E21" s="616"/>
      <c r="F21" s="616"/>
      <c r="G21" s="616"/>
      <c r="H21" s="616"/>
      <c r="I21" s="616"/>
      <c r="J21" s="616"/>
      <c r="K21" s="616"/>
      <c r="L21" s="616"/>
      <c r="M21" s="616"/>
      <c r="N21" s="616"/>
      <c r="O21" s="616"/>
      <c r="P21" s="616"/>
      <c r="Q21" s="617"/>
      <c r="R21" s="618">
        <v>537</v>
      </c>
      <c r="S21" s="619"/>
      <c r="T21" s="619"/>
      <c r="U21" s="619"/>
      <c r="V21" s="619"/>
      <c r="W21" s="619"/>
      <c r="X21" s="619"/>
      <c r="Y21" s="620"/>
      <c r="Z21" s="671">
        <v>0</v>
      </c>
      <c r="AA21" s="671"/>
      <c r="AB21" s="671"/>
      <c r="AC21" s="671"/>
      <c r="AD21" s="672">
        <v>537</v>
      </c>
      <c r="AE21" s="672"/>
      <c r="AF21" s="672"/>
      <c r="AG21" s="672"/>
      <c r="AH21" s="672"/>
      <c r="AI21" s="672"/>
      <c r="AJ21" s="672"/>
      <c r="AK21" s="672"/>
      <c r="AL21" s="641">
        <v>0</v>
      </c>
      <c r="AM21" s="673"/>
      <c r="AN21" s="673"/>
      <c r="AO21" s="674"/>
      <c r="AP21" s="709" t="s">
        <v>260</v>
      </c>
      <c r="AQ21" s="719"/>
      <c r="AR21" s="719"/>
      <c r="AS21" s="719"/>
      <c r="AT21" s="719"/>
      <c r="AU21" s="719"/>
      <c r="AV21" s="719"/>
      <c r="AW21" s="719"/>
      <c r="AX21" s="719"/>
      <c r="AY21" s="719"/>
      <c r="AZ21" s="719"/>
      <c r="BA21" s="719"/>
      <c r="BB21" s="719"/>
      <c r="BC21" s="719"/>
      <c r="BD21" s="719"/>
      <c r="BE21" s="719"/>
      <c r="BF21" s="711"/>
      <c r="BG21" s="618">
        <v>714</v>
      </c>
      <c r="BH21" s="619"/>
      <c r="BI21" s="619"/>
      <c r="BJ21" s="619"/>
      <c r="BK21" s="619"/>
      <c r="BL21" s="619"/>
      <c r="BM21" s="619"/>
      <c r="BN21" s="620"/>
      <c r="BO21" s="671">
        <v>0.2</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261</v>
      </c>
      <c r="C22" s="616"/>
      <c r="D22" s="616"/>
      <c r="E22" s="616"/>
      <c r="F22" s="616"/>
      <c r="G22" s="616"/>
      <c r="H22" s="616"/>
      <c r="I22" s="616"/>
      <c r="J22" s="616"/>
      <c r="K22" s="616"/>
      <c r="L22" s="616"/>
      <c r="M22" s="616"/>
      <c r="N22" s="616"/>
      <c r="O22" s="616"/>
      <c r="P22" s="616"/>
      <c r="Q22" s="617"/>
      <c r="R22" s="618">
        <v>14189</v>
      </c>
      <c r="S22" s="619"/>
      <c r="T22" s="619"/>
      <c r="U22" s="619"/>
      <c r="V22" s="619"/>
      <c r="W22" s="619"/>
      <c r="X22" s="619"/>
      <c r="Y22" s="620"/>
      <c r="Z22" s="671">
        <v>0.4</v>
      </c>
      <c r="AA22" s="671"/>
      <c r="AB22" s="671"/>
      <c r="AC22" s="671"/>
      <c r="AD22" s="672" t="s">
        <v>110</v>
      </c>
      <c r="AE22" s="672"/>
      <c r="AF22" s="672"/>
      <c r="AG22" s="672"/>
      <c r="AH22" s="672"/>
      <c r="AI22" s="672"/>
      <c r="AJ22" s="672"/>
      <c r="AK22" s="672"/>
      <c r="AL22" s="641" t="s">
        <v>110</v>
      </c>
      <c r="AM22" s="673"/>
      <c r="AN22" s="673"/>
      <c r="AO22" s="674"/>
      <c r="AP22" s="709" t="s">
        <v>262</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263</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264</v>
      </c>
      <c r="C23" s="616"/>
      <c r="D23" s="616"/>
      <c r="E23" s="616"/>
      <c r="F23" s="616"/>
      <c r="G23" s="616"/>
      <c r="H23" s="616"/>
      <c r="I23" s="616"/>
      <c r="J23" s="616"/>
      <c r="K23" s="616"/>
      <c r="L23" s="616"/>
      <c r="M23" s="616"/>
      <c r="N23" s="616"/>
      <c r="O23" s="616"/>
      <c r="P23" s="616"/>
      <c r="Q23" s="617"/>
      <c r="R23" s="618">
        <v>80384</v>
      </c>
      <c r="S23" s="619"/>
      <c r="T23" s="619"/>
      <c r="U23" s="619"/>
      <c r="V23" s="619"/>
      <c r="W23" s="619"/>
      <c r="X23" s="619"/>
      <c r="Y23" s="620"/>
      <c r="Z23" s="671">
        <v>2.2999999999999998</v>
      </c>
      <c r="AA23" s="671"/>
      <c r="AB23" s="671"/>
      <c r="AC23" s="671"/>
      <c r="AD23" s="672">
        <v>487</v>
      </c>
      <c r="AE23" s="672"/>
      <c r="AF23" s="672"/>
      <c r="AG23" s="672"/>
      <c r="AH23" s="672"/>
      <c r="AI23" s="672"/>
      <c r="AJ23" s="672"/>
      <c r="AK23" s="672"/>
      <c r="AL23" s="641">
        <v>0</v>
      </c>
      <c r="AM23" s="673"/>
      <c r="AN23" s="673"/>
      <c r="AO23" s="674"/>
      <c r="AP23" s="709" t="s">
        <v>265</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204</v>
      </c>
      <c r="CE23" s="724"/>
      <c r="CF23" s="724"/>
      <c r="CG23" s="724"/>
      <c r="CH23" s="724"/>
      <c r="CI23" s="724"/>
      <c r="CJ23" s="724"/>
      <c r="CK23" s="724"/>
      <c r="CL23" s="724"/>
      <c r="CM23" s="724"/>
      <c r="CN23" s="724"/>
      <c r="CO23" s="724"/>
      <c r="CP23" s="724"/>
      <c r="CQ23" s="725"/>
      <c r="CR23" s="723" t="s">
        <v>266</v>
      </c>
      <c r="CS23" s="724"/>
      <c r="CT23" s="724"/>
      <c r="CU23" s="724"/>
      <c r="CV23" s="724"/>
      <c r="CW23" s="724"/>
      <c r="CX23" s="724"/>
      <c r="CY23" s="725"/>
      <c r="CZ23" s="723" t="s">
        <v>267</v>
      </c>
      <c r="DA23" s="724"/>
      <c r="DB23" s="724"/>
      <c r="DC23" s="725"/>
      <c r="DD23" s="723" t="s">
        <v>268</v>
      </c>
      <c r="DE23" s="724"/>
      <c r="DF23" s="724"/>
      <c r="DG23" s="724"/>
      <c r="DH23" s="724"/>
      <c r="DI23" s="724"/>
      <c r="DJ23" s="724"/>
      <c r="DK23" s="725"/>
      <c r="DL23" s="726" t="s">
        <v>269</v>
      </c>
      <c r="DM23" s="727"/>
      <c r="DN23" s="727"/>
      <c r="DO23" s="727"/>
      <c r="DP23" s="727"/>
      <c r="DQ23" s="727"/>
      <c r="DR23" s="727"/>
      <c r="DS23" s="727"/>
      <c r="DT23" s="727"/>
      <c r="DU23" s="727"/>
      <c r="DV23" s="728"/>
      <c r="DW23" s="723" t="s">
        <v>270</v>
      </c>
      <c r="DX23" s="724"/>
      <c r="DY23" s="724"/>
      <c r="DZ23" s="724"/>
      <c r="EA23" s="724"/>
      <c r="EB23" s="724"/>
      <c r="EC23" s="725"/>
    </row>
    <row r="24" spans="2:133" ht="11.25" customHeight="1" x14ac:dyDescent="0.15">
      <c r="B24" s="615" t="s">
        <v>271</v>
      </c>
      <c r="C24" s="616"/>
      <c r="D24" s="616"/>
      <c r="E24" s="616"/>
      <c r="F24" s="616"/>
      <c r="G24" s="616"/>
      <c r="H24" s="616"/>
      <c r="I24" s="616"/>
      <c r="J24" s="616"/>
      <c r="K24" s="616"/>
      <c r="L24" s="616"/>
      <c r="M24" s="616"/>
      <c r="N24" s="616"/>
      <c r="O24" s="616"/>
      <c r="P24" s="616"/>
      <c r="Q24" s="617"/>
      <c r="R24" s="618">
        <v>4087</v>
      </c>
      <c r="S24" s="619"/>
      <c r="T24" s="619"/>
      <c r="U24" s="619"/>
      <c r="V24" s="619"/>
      <c r="W24" s="619"/>
      <c r="X24" s="619"/>
      <c r="Y24" s="620"/>
      <c r="Z24" s="671">
        <v>0.1</v>
      </c>
      <c r="AA24" s="671"/>
      <c r="AB24" s="671"/>
      <c r="AC24" s="671"/>
      <c r="AD24" s="672" t="s">
        <v>110</v>
      </c>
      <c r="AE24" s="672"/>
      <c r="AF24" s="672"/>
      <c r="AG24" s="672"/>
      <c r="AH24" s="672"/>
      <c r="AI24" s="672"/>
      <c r="AJ24" s="672"/>
      <c r="AK24" s="672"/>
      <c r="AL24" s="641" t="s">
        <v>110</v>
      </c>
      <c r="AM24" s="673"/>
      <c r="AN24" s="673"/>
      <c r="AO24" s="674"/>
      <c r="AP24" s="709" t="s">
        <v>272</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273</v>
      </c>
      <c r="CE24" s="676"/>
      <c r="CF24" s="676"/>
      <c r="CG24" s="676"/>
      <c r="CH24" s="676"/>
      <c r="CI24" s="676"/>
      <c r="CJ24" s="676"/>
      <c r="CK24" s="676"/>
      <c r="CL24" s="676"/>
      <c r="CM24" s="676"/>
      <c r="CN24" s="676"/>
      <c r="CO24" s="676"/>
      <c r="CP24" s="676"/>
      <c r="CQ24" s="677"/>
      <c r="CR24" s="668">
        <v>1316919</v>
      </c>
      <c r="CS24" s="669"/>
      <c r="CT24" s="669"/>
      <c r="CU24" s="669"/>
      <c r="CV24" s="669"/>
      <c r="CW24" s="669"/>
      <c r="CX24" s="669"/>
      <c r="CY24" s="716"/>
      <c r="CZ24" s="720">
        <v>40.1</v>
      </c>
      <c r="DA24" s="721"/>
      <c r="DB24" s="721"/>
      <c r="DC24" s="722"/>
      <c r="DD24" s="715">
        <v>977942</v>
      </c>
      <c r="DE24" s="669"/>
      <c r="DF24" s="669"/>
      <c r="DG24" s="669"/>
      <c r="DH24" s="669"/>
      <c r="DI24" s="669"/>
      <c r="DJ24" s="669"/>
      <c r="DK24" s="716"/>
      <c r="DL24" s="715">
        <v>973838</v>
      </c>
      <c r="DM24" s="669"/>
      <c r="DN24" s="669"/>
      <c r="DO24" s="669"/>
      <c r="DP24" s="669"/>
      <c r="DQ24" s="669"/>
      <c r="DR24" s="669"/>
      <c r="DS24" s="669"/>
      <c r="DT24" s="669"/>
      <c r="DU24" s="669"/>
      <c r="DV24" s="716"/>
      <c r="DW24" s="717">
        <v>47.5</v>
      </c>
      <c r="DX24" s="686"/>
      <c r="DY24" s="686"/>
      <c r="DZ24" s="686"/>
      <c r="EA24" s="686"/>
      <c r="EB24" s="686"/>
      <c r="EC24" s="718"/>
    </row>
    <row r="25" spans="2:133" ht="11.25" customHeight="1" x14ac:dyDescent="0.15">
      <c r="B25" s="615" t="s">
        <v>274</v>
      </c>
      <c r="C25" s="616"/>
      <c r="D25" s="616"/>
      <c r="E25" s="616"/>
      <c r="F25" s="616"/>
      <c r="G25" s="616"/>
      <c r="H25" s="616"/>
      <c r="I25" s="616"/>
      <c r="J25" s="616"/>
      <c r="K25" s="616"/>
      <c r="L25" s="616"/>
      <c r="M25" s="616"/>
      <c r="N25" s="616"/>
      <c r="O25" s="616"/>
      <c r="P25" s="616"/>
      <c r="Q25" s="617"/>
      <c r="R25" s="618">
        <v>271502</v>
      </c>
      <c r="S25" s="619"/>
      <c r="T25" s="619"/>
      <c r="U25" s="619"/>
      <c r="V25" s="619"/>
      <c r="W25" s="619"/>
      <c r="X25" s="619"/>
      <c r="Y25" s="620"/>
      <c r="Z25" s="671">
        <v>7.9</v>
      </c>
      <c r="AA25" s="671"/>
      <c r="AB25" s="671"/>
      <c r="AC25" s="671"/>
      <c r="AD25" s="672" t="s">
        <v>110</v>
      </c>
      <c r="AE25" s="672"/>
      <c r="AF25" s="672"/>
      <c r="AG25" s="672"/>
      <c r="AH25" s="672"/>
      <c r="AI25" s="672"/>
      <c r="AJ25" s="672"/>
      <c r="AK25" s="672"/>
      <c r="AL25" s="641" t="s">
        <v>110</v>
      </c>
      <c r="AM25" s="673"/>
      <c r="AN25" s="673"/>
      <c r="AO25" s="674"/>
      <c r="AP25" s="709" t="s">
        <v>275</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276</v>
      </c>
      <c r="CE25" s="652"/>
      <c r="CF25" s="652"/>
      <c r="CG25" s="652"/>
      <c r="CH25" s="652"/>
      <c r="CI25" s="652"/>
      <c r="CJ25" s="652"/>
      <c r="CK25" s="652"/>
      <c r="CL25" s="652"/>
      <c r="CM25" s="652"/>
      <c r="CN25" s="652"/>
      <c r="CO25" s="652"/>
      <c r="CP25" s="652"/>
      <c r="CQ25" s="653"/>
      <c r="CR25" s="618">
        <v>655813</v>
      </c>
      <c r="CS25" s="637"/>
      <c r="CT25" s="637"/>
      <c r="CU25" s="637"/>
      <c r="CV25" s="637"/>
      <c r="CW25" s="637"/>
      <c r="CX25" s="637"/>
      <c r="CY25" s="638"/>
      <c r="CZ25" s="621">
        <v>20</v>
      </c>
      <c r="DA25" s="639"/>
      <c r="DB25" s="639"/>
      <c r="DC25" s="640"/>
      <c r="DD25" s="624">
        <v>600260</v>
      </c>
      <c r="DE25" s="637"/>
      <c r="DF25" s="637"/>
      <c r="DG25" s="637"/>
      <c r="DH25" s="637"/>
      <c r="DI25" s="637"/>
      <c r="DJ25" s="637"/>
      <c r="DK25" s="638"/>
      <c r="DL25" s="624">
        <v>596684</v>
      </c>
      <c r="DM25" s="637"/>
      <c r="DN25" s="637"/>
      <c r="DO25" s="637"/>
      <c r="DP25" s="637"/>
      <c r="DQ25" s="637"/>
      <c r="DR25" s="637"/>
      <c r="DS25" s="637"/>
      <c r="DT25" s="637"/>
      <c r="DU25" s="637"/>
      <c r="DV25" s="638"/>
      <c r="DW25" s="641">
        <v>29.1</v>
      </c>
      <c r="DX25" s="642"/>
      <c r="DY25" s="642"/>
      <c r="DZ25" s="642"/>
      <c r="EA25" s="642"/>
      <c r="EB25" s="642"/>
      <c r="EC25" s="643"/>
    </row>
    <row r="26" spans="2:133" ht="11.25" customHeight="1" x14ac:dyDescent="0.15">
      <c r="B26" s="712" t="s">
        <v>277</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278</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279</v>
      </c>
      <c r="CE26" s="652"/>
      <c r="CF26" s="652"/>
      <c r="CG26" s="652"/>
      <c r="CH26" s="652"/>
      <c r="CI26" s="652"/>
      <c r="CJ26" s="652"/>
      <c r="CK26" s="652"/>
      <c r="CL26" s="652"/>
      <c r="CM26" s="652"/>
      <c r="CN26" s="652"/>
      <c r="CO26" s="652"/>
      <c r="CP26" s="652"/>
      <c r="CQ26" s="653"/>
      <c r="CR26" s="618">
        <v>324156</v>
      </c>
      <c r="CS26" s="619"/>
      <c r="CT26" s="619"/>
      <c r="CU26" s="619"/>
      <c r="CV26" s="619"/>
      <c r="CW26" s="619"/>
      <c r="CX26" s="619"/>
      <c r="CY26" s="620"/>
      <c r="CZ26" s="621">
        <v>9.9</v>
      </c>
      <c r="DA26" s="639"/>
      <c r="DB26" s="639"/>
      <c r="DC26" s="640"/>
      <c r="DD26" s="624">
        <v>302328</v>
      </c>
      <c r="DE26" s="619"/>
      <c r="DF26" s="619"/>
      <c r="DG26" s="619"/>
      <c r="DH26" s="619"/>
      <c r="DI26" s="619"/>
      <c r="DJ26" s="619"/>
      <c r="DK26" s="620"/>
      <c r="DL26" s="624" t="s">
        <v>210</v>
      </c>
      <c r="DM26" s="619"/>
      <c r="DN26" s="619"/>
      <c r="DO26" s="619"/>
      <c r="DP26" s="619"/>
      <c r="DQ26" s="619"/>
      <c r="DR26" s="619"/>
      <c r="DS26" s="619"/>
      <c r="DT26" s="619"/>
      <c r="DU26" s="619"/>
      <c r="DV26" s="620"/>
      <c r="DW26" s="641" t="s">
        <v>210</v>
      </c>
      <c r="DX26" s="642"/>
      <c r="DY26" s="642"/>
      <c r="DZ26" s="642"/>
      <c r="EA26" s="642"/>
      <c r="EB26" s="642"/>
      <c r="EC26" s="643"/>
    </row>
    <row r="27" spans="2:133" ht="11.25" customHeight="1" x14ac:dyDescent="0.15">
      <c r="B27" s="615" t="s">
        <v>280</v>
      </c>
      <c r="C27" s="616"/>
      <c r="D27" s="616"/>
      <c r="E27" s="616"/>
      <c r="F27" s="616"/>
      <c r="G27" s="616"/>
      <c r="H27" s="616"/>
      <c r="I27" s="616"/>
      <c r="J27" s="616"/>
      <c r="K27" s="616"/>
      <c r="L27" s="616"/>
      <c r="M27" s="616"/>
      <c r="N27" s="616"/>
      <c r="O27" s="616"/>
      <c r="P27" s="616"/>
      <c r="Q27" s="617"/>
      <c r="R27" s="618">
        <v>294034</v>
      </c>
      <c r="S27" s="619"/>
      <c r="T27" s="619"/>
      <c r="U27" s="619"/>
      <c r="V27" s="619"/>
      <c r="W27" s="619"/>
      <c r="X27" s="619"/>
      <c r="Y27" s="620"/>
      <c r="Z27" s="671">
        <v>8.6</v>
      </c>
      <c r="AA27" s="671"/>
      <c r="AB27" s="671"/>
      <c r="AC27" s="671"/>
      <c r="AD27" s="672" t="s">
        <v>110</v>
      </c>
      <c r="AE27" s="672"/>
      <c r="AF27" s="672"/>
      <c r="AG27" s="672"/>
      <c r="AH27" s="672"/>
      <c r="AI27" s="672"/>
      <c r="AJ27" s="672"/>
      <c r="AK27" s="672"/>
      <c r="AL27" s="641" t="s">
        <v>110</v>
      </c>
      <c r="AM27" s="673"/>
      <c r="AN27" s="673"/>
      <c r="AO27" s="674"/>
      <c r="AP27" s="615" t="s">
        <v>281</v>
      </c>
      <c r="AQ27" s="616"/>
      <c r="AR27" s="616"/>
      <c r="AS27" s="616"/>
      <c r="AT27" s="616"/>
      <c r="AU27" s="616"/>
      <c r="AV27" s="616"/>
      <c r="AW27" s="616"/>
      <c r="AX27" s="616"/>
      <c r="AY27" s="616"/>
      <c r="AZ27" s="616"/>
      <c r="BA27" s="616"/>
      <c r="BB27" s="616"/>
      <c r="BC27" s="616"/>
      <c r="BD27" s="616"/>
      <c r="BE27" s="616"/>
      <c r="BF27" s="617"/>
      <c r="BG27" s="618">
        <v>354537</v>
      </c>
      <c r="BH27" s="619"/>
      <c r="BI27" s="619"/>
      <c r="BJ27" s="619"/>
      <c r="BK27" s="619"/>
      <c r="BL27" s="619"/>
      <c r="BM27" s="619"/>
      <c r="BN27" s="620"/>
      <c r="BO27" s="671">
        <v>100</v>
      </c>
      <c r="BP27" s="671"/>
      <c r="BQ27" s="671"/>
      <c r="BR27" s="671"/>
      <c r="BS27" s="624" t="s">
        <v>110</v>
      </c>
      <c r="BT27" s="619"/>
      <c r="BU27" s="619"/>
      <c r="BV27" s="619"/>
      <c r="BW27" s="619"/>
      <c r="BX27" s="619"/>
      <c r="BY27" s="619"/>
      <c r="BZ27" s="619"/>
      <c r="CA27" s="619"/>
      <c r="CB27" s="654"/>
      <c r="CD27" s="655" t="s">
        <v>282</v>
      </c>
      <c r="CE27" s="652"/>
      <c r="CF27" s="652"/>
      <c r="CG27" s="652"/>
      <c r="CH27" s="652"/>
      <c r="CI27" s="652"/>
      <c r="CJ27" s="652"/>
      <c r="CK27" s="652"/>
      <c r="CL27" s="652"/>
      <c r="CM27" s="652"/>
      <c r="CN27" s="652"/>
      <c r="CO27" s="652"/>
      <c r="CP27" s="652"/>
      <c r="CQ27" s="653"/>
      <c r="CR27" s="618">
        <v>391933</v>
      </c>
      <c r="CS27" s="637"/>
      <c r="CT27" s="637"/>
      <c r="CU27" s="637"/>
      <c r="CV27" s="637"/>
      <c r="CW27" s="637"/>
      <c r="CX27" s="637"/>
      <c r="CY27" s="638"/>
      <c r="CZ27" s="621">
        <v>11.9</v>
      </c>
      <c r="DA27" s="639"/>
      <c r="DB27" s="639"/>
      <c r="DC27" s="640"/>
      <c r="DD27" s="624">
        <v>112401</v>
      </c>
      <c r="DE27" s="637"/>
      <c r="DF27" s="637"/>
      <c r="DG27" s="637"/>
      <c r="DH27" s="637"/>
      <c r="DI27" s="637"/>
      <c r="DJ27" s="637"/>
      <c r="DK27" s="638"/>
      <c r="DL27" s="624">
        <v>111873</v>
      </c>
      <c r="DM27" s="637"/>
      <c r="DN27" s="637"/>
      <c r="DO27" s="637"/>
      <c r="DP27" s="637"/>
      <c r="DQ27" s="637"/>
      <c r="DR27" s="637"/>
      <c r="DS27" s="637"/>
      <c r="DT27" s="637"/>
      <c r="DU27" s="637"/>
      <c r="DV27" s="638"/>
      <c r="DW27" s="641">
        <v>5.5</v>
      </c>
      <c r="DX27" s="642"/>
      <c r="DY27" s="642"/>
      <c r="DZ27" s="642"/>
      <c r="EA27" s="642"/>
      <c r="EB27" s="642"/>
      <c r="EC27" s="643"/>
    </row>
    <row r="28" spans="2:133" ht="11.25" customHeight="1" x14ac:dyDescent="0.15">
      <c r="B28" s="615" t="s">
        <v>283</v>
      </c>
      <c r="C28" s="616"/>
      <c r="D28" s="616"/>
      <c r="E28" s="616"/>
      <c r="F28" s="616"/>
      <c r="G28" s="616"/>
      <c r="H28" s="616"/>
      <c r="I28" s="616"/>
      <c r="J28" s="616"/>
      <c r="K28" s="616"/>
      <c r="L28" s="616"/>
      <c r="M28" s="616"/>
      <c r="N28" s="616"/>
      <c r="O28" s="616"/>
      <c r="P28" s="616"/>
      <c r="Q28" s="617"/>
      <c r="R28" s="618">
        <v>16920</v>
      </c>
      <c r="S28" s="619"/>
      <c r="T28" s="619"/>
      <c r="U28" s="619"/>
      <c r="V28" s="619"/>
      <c r="W28" s="619"/>
      <c r="X28" s="619"/>
      <c r="Y28" s="620"/>
      <c r="Z28" s="671">
        <v>0.5</v>
      </c>
      <c r="AA28" s="671"/>
      <c r="AB28" s="671"/>
      <c r="AC28" s="671"/>
      <c r="AD28" s="672">
        <v>9353</v>
      </c>
      <c r="AE28" s="672"/>
      <c r="AF28" s="672"/>
      <c r="AG28" s="672"/>
      <c r="AH28" s="672"/>
      <c r="AI28" s="672"/>
      <c r="AJ28" s="672"/>
      <c r="AK28" s="672"/>
      <c r="AL28" s="641">
        <v>0.5</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284</v>
      </c>
      <c r="CE28" s="652"/>
      <c r="CF28" s="652"/>
      <c r="CG28" s="652"/>
      <c r="CH28" s="652"/>
      <c r="CI28" s="652"/>
      <c r="CJ28" s="652"/>
      <c r="CK28" s="652"/>
      <c r="CL28" s="652"/>
      <c r="CM28" s="652"/>
      <c r="CN28" s="652"/>
      <c r="CO28" s="652"/>
      <c r="CP28" s="652"/>
      <c r="CQ28" s="653"/>
      <c r="CR28" s="618">
        <v>269173</v>
      </c>
      <c r="CS28" s="619"/>
      <c r="CT28" s="619"/>
      <c r="CU28" s="619"/>
      <c r="CV28" s="619"/>
      <c r="CW28" s="619"/>
      <c r="CX28" s="619"/>
      <c r="CY28" s="620"/>
      <c r="CZ28" s="621">
        <v>8.1999999999999993</v>
      </c>
      <c r="DA28" s="639"/>
      <c r="DB28" s="639"/>
      <c r="DC28" s="640"/>
      <c r="DD28" s="624">
        <v>265281</v>
      </c>
      <c r="DE28" s="619"/>
      <c r="DF28" s="619"/>
      <c r="DG28" s="619"/>
      <c r="DH28" s="619"/>
      <c r="DI28" s="619"/>
      <c r="DJ28" s="619"/>
      <c r="DK28" s="620"/>
      <c r="DL28" s="624">
        <v>265281</v>
      </c>
      <c r="DM28" s="619"/>
      <c r="DN28" s="619"/>
      <c r="DO28" s="619"/>
      <c r="DP28" s="619"/>
      <c r="DQ28" s="619"/>
      <c r="DR28" s="619"/>
      <c r="DS28" s="619"/>
      <c r="DT28" s="619"/>
      <c r="DU28" s="619"/>
      <c r="DV28" s="620"/>
      <c r="DW28" s="641">
        <v>12.9</v>
      </c>
      <c r="DX28" s="642"/>
      <c r="DY28" s="642"/>
      <c r="DZ28" s="642"/>
      <c r="EA28" s="642"/>
      <c r="EB28" s="642"/>
      <c r="EC28" s="643"/>
    </row>
    <row r="29" spans="2:133" ht="11.25" customHeight="1" x14ac:dyDescent="0.15">
      <c r="B29" s="615" t="s">
        <v>285</v>
      </c>
      <c r="C29" s="616"/>
      <c r="D29" s="616"/>
      <c r="E29" s="616"/>
      <c r="F29" s="616"/>
      <c r="G29" s="616"/>
      <c r="H29" s="616"/>
      <c r="I29" s="616"/>
      <c r="J29" s="616"/>
      <c r="K29" s="616"/>
      <c r="L29" s="616"/>
      <c r="M29" s="616"/>
      <c r="N29" s="616"/>
      <c r="O29" s="616"/>
      <c r="P29" s="616"/>
      <c r="Q29" s="617"/>
      <c r="R29" s="618">
        <v>1900</v>
      </c>
      <c r="S29" s="619"/>
      <c r="T29" s="619"/>
      <c r="U29" s="619"/>
      <c r="V29" s="619"/>
      <c r="W29" s="619"/>
      <c r="X29" s="619"/>
      <c r="Y29" s="620"/>
      <c r="Z29" s="671">
        <v>0.1</v>
      </c>
      <c r="AA29" s="671"/>
      <c r="AB29" s="671"/>
      <c r="AC29" s="671"/>
      <c r="AD29" s="672" t="s">
        <v>110</v>
      </c>
      <c r="AE29" s="672"/>
      <c r="AF29" s="672"/>
      <c r="AG29" s="672"/>
      <c r="AH29" s="672"/>
      <c r="AI29" s="672"/>
      <c r="AJ29" s="672"/>
      <c r="AK29" s="672"/>
      <c r="AL29" s="641" t="s">
        <v>110</v>
      </c>
      <c r="AM29" s="673"/>
      <c r="AN29" s="673"/>
      <c r="AO29" s="674"/>
      <c r="AP29" s="678" t="s">
        <v>204</v>
      </c>
      <c r="AQ29" s="679"/>
      <c r="AR29" s="679"/>
      <c r="AS29" s="679"/>
      <c r="AT29" s="679"/>
      <c r="AU29" s="679"/>
      <c r="AV29" s="679"/>
      <c r="AW29" s="679"/>
      <c r="AX29" s="679"/>
      <c r="AY29" s="679"/>
      <c r="AZ29" s="679"/>
      <c r="BA29" s="679"/>
      <c r="BB29" s="679"/>
      <c r="BC29" s="679"/>
      <c r="BD29" s="679"/>
      <c r="BE29" s="679"/>
      <c r="BF29" s="680"/>
      <c r="BG29" s="678" t="s">
        <v>286</v>
      </c>
      <c r="BH29" s="694"/>
      <c r="BI29" s="694"/>
      <c r="BJ29" s="694"/>
      <c r="BK29" s="694"/>
      <c r="BL29" s="694"/>
      <c r="BM29" s="694"/>
      <c r="BN29" s="694"/>
      <c r="BO29" s="694"/>
      <c r="BP29" s="694"/>
      <c r="BQ29" s="695"/>
      <c r="BR29" s="678" t="s">
        <v>287</v>
      </c>
      <c r="BS29" s="694"/>
      <c r="BT29" s="694"/>
      <c r="BU29" s="694"/>
      <c r="BV29" s="694"/>
      <c r="BW29" s="694"/>
      <c r="BX29" s="694"/>
      <c r="BY29" s="694"/>
      <c r="BZ29" s="694"/>
      <c r="CA29" s="694"/>
      <c r="CB29" s="695"/>
      <c r="CD29" s="688" t="s">
        <v>288</v>
      </c>
      <c r="CE29" s="689"/>
      <c r="CF29" s="655" t="s">
        <v>57</v>
      </c>
      <c r="CG29" s="652"/>
      <c r="CH29" s="652"/>
      <c r="CI29" s="652"/>
      <c r="CJ29" s="652"/>
      <c r="CK29" s="652"/>
      <c r="CL29" s="652"/>
      <c r="CM29" s="652"/>
      <c r="CN29" s="652"/>
      <c r="CO29" s="652"/>
      <c r="CP29" s="652"/>
      <c r="CQ29" s="653"/>
      <c r="CR29" s="618">
        <v>269173</v>
      </c>
      <c r="CS29" s="637"/>
      <c r="CT29" s="637"/>
      <c r="CU29" s="637"/>
      <c r="CV29" s="637"/>
      <c r="CW29" s="637"/>
      <c r="CX29" s="637"/>
      <c r="CY29" s="638"/>
      <c r="CZ29" s="621">
        <v>8.1999999999999993</v>
      </c>
      <c r="DA29" s="639"/>
      <c r="DB29" s="639"/>
      <c r="DC29" s="640"/>
      <c r="DD29" s="624">
        <v>265281</v>
      </c>
      <c r="DE29" s="637"/>
      <c r="DF29" s="637"/>
      <c r="DG29" s="637"/>
      <c r="DH29" s="637"/>
      <c r="DI29" s="637"/>
      <c r="DJ29" s="637"/>
      <c r="DK29" s="638"/>
      <c r="DL29" s="624">
        <v>265281</v>
      </c>
      <c r="DM29" s="637"/>
      <c r="DN29" s="637"/>
      <c r="DO29" s="637"/>
      <c r="DP29" s="637"/>
      <c r="DQ29" s="637"/>
      <c r="DR29" s="637"/>
      <c r="DS29" s="637"/>
      <c r="DT29" s="637"/>
      <c r="DU29" s="637"/>
      <c r="DV29" s="638"/>
      <c r="DW29" s="641">
        <v>12.9</v>
      </c>
      <c r="DX29" s="642"/>
      <c r="DY29" s="642"/>
      <c r="DZ29" s="642"/>
      <c r="EA29" s="642"/>
      <c r="EB29" s="642"/>
      <c r="EC29" s="643"/>
    </row>
    <row r="30" spans="2:133" ht="11.25" customHeight="1" x14ac:dyDescent="0.15">
      <c r="B30" s="615" t="s">
        <v>289</v>
      </c>
      <c r="C30" s="616"/>
      <c r="D30" s="616"/>
      <c r="E30" s="616"/>
      <c r="F30" s="616"/>
      <c r="G30" s="616"/>
      <c r="H30" s="616"/>
      <c r="I30" s="616"/>
      <c r="J30" s="616"/>
      <c r="K30" s="616"/>
      <c r="L30" s="616"/>
      <c r="M30" s="616"/>
      <c r="N30" s="616"/>
      <c r="O30" s="616"/>
      <c r="P30" s="616"/>
      <c r="Q30" s="617"/>
      <c r="R30" s="618">
        <v>274823</v>
      </c>
      <c r="S30" s="619"/>
      <c r="T30" s="619"/>
      <c r="U30" s="619"/>
      <c r="V30" s="619"/>
      <c r="W30" s="619"/>
      <c r="X30" s="619"/>
      <c r="Y30" s="620"/>
      <c r="Z30" s="671">
        <v>8</v>
      </c>
      <c r="AA30" s="671"/>
      <c r="AB30" s="671"/>
      <c r="AC30" s="671"/>
      <c r="AD30" s="672" t="s">
        <v>110</v>
      </c>
      <c r="AE30" s="672"/>
      <c r="AF30" s="672"/>
      <c r="AG30" s="672"/>
      <c r="AH30" s="672"/>
      <c r="AI30" s="672"/>
      <c r="AJ30" s="672"/>
      <c r="AK30" s="672"/>
      <c r="AL30" s="641" t="s">
        <v>110</v>
      </c>
      <c r="AM30" s="673"/>
      <c r="AN30" s="673"/>
      <c r="AO30" s="674"/>
      <c r="AP30" s="696" t="s">
        <v>290</v>
      </c>
      <c r="AQ30" s="697"/>
      <c r="AR30" s="697"/>
      <c r="AS30" s="697"/>
      <c r="AT30" s="702" t="s">
        <v>291</v>
      </c>
      <c r="AU30" s="182"/>
      <c r="AV30" s="182"/>
      <c r="AW30" s="182"/>
      <c r="AX30" s="705" t="s">
        <v>170</v>
      </c>
      <c r="AY30" s="706"/>
      <c r="AZ30" s="706"/>
      <c r="BA30" s="706"/>
      <c r="BB30" s="706"/>
      <c r="BC30" s="706"/>
      <c r="BD30" s="706"/>
      <c r="BE30" s="706"/>
      <c r="BF30" s="707"/>
      <c r="BG30" s="684">
        <v>99</v>
      </c>
      <c r="BH30" s="685"/>
      <c r="BI30" s="685"/>
      <c r="BJ30" s="685"/>
      <c r="BK30" s="685"/>
      <c r="BL30" s="685"/>
      <c r="BM30" s="686">
        <v>92.7</v>
      </c>
      <c r="BN30" s="685"/>
      <c r="BO30" s="685"/>
      <c r="BP30" s="685"/>
      <c r="BQ30" s="687"/>
      <c r="BR30" s="684">
        <v>99.1</v>
      </c>
      <c r="BS30" s="685"/>
      <c r="BT30" s="685"/>
      <c r="BU30" s="685"/>
      <c r="BV30" s="685"/>
      <c r="BW30" s="685"/>
      <c r="BX30" s="686">
        <v>92.2</v>
      </c>
      <c r="BY30" s="685"/>
      <c r="BZ30" s="685"/>
      <c r="CA30" s="685"/>
      <c r="CB30" s="687"/>
      <c r="CD30" s="690"/>
      <c r="CE30" s="691"/>
      <c r="CF30" s="655" t="s">
        <v>292</v>
      </c>
      <c r="CG30" s="652"/>
      <c r="CH30" s="652"/>
      <c r="CI30" s="652"/>
      <c r="CJ30" s="652"/>
      <c r="CK30" s="652"/>
      <c r="CL30" s="652"/>
      <c r="CM30" s="652"/>
      <c r="CN30" s="652"/>
      <c r="CO30" s="652"/>
      <c r="CP30" s="652"/>
      <c r="CQ30" s="653"/>
      <c r="CR30" s="618">
        <v>245596</v>
      </c>
      <c r="CS30" s="619"/>
      <c r="CT30" s="619"/>
      <c r="CU30" s="619"/>
      <c r="CV30" s="619"/>
      <c r="CW30" s="619"/>
      <c r="CX30" s="619"/>
      <c r="CY30" s="620"/>
      <c r="CZ30" s="621">
        <v>7.5</v>
      </c>
      <c r="DA30" s="639"/>
      <c r="DB30" s="639"/>
      <c r="DC30" s="640"/>
      <c r="DD30" s="624">
        <v>242260</v>
      </c>
      <c r="DE30" s="619"/>
      <c r="DF30" s="619"/>
      <c r="DG30" s="619"/>
      <c r="DH30" s="619"/>
      <c r="DI30" s="619"/>
      <c r="DJ30" s="619"/>
      <c r="DK30" s="620"/>
      <c r="DL30" s="624">
        <v>242260</v>
      </c>
      <c r="DM30" s="619"/>
      <c r="DN30" s="619"/>
      <c r="DO30" s="619"/>
      <c r="DP30" s="619"/>
      <c r="DQ30" s="619"/>
      <c r="DR30" s="619"/>
      <c r="DS30" s="619"/>
      <c r="DT30" s="619"/>
      <c r="DU30" s="619"/>
      <c r="DV30" s="620"/>
      <c r="DW30" s="641">
        <v>11.8</v>
      </c>
      <c r="DX30" s="642"/>
      <c r="DY30" s="642"/>
      <c r="DZ30" s="642"/>
      <c r="EA30" s="642"/>
      <c r="EB30" s="642"/>
      <c r="EC30" s="643"/>
    </row>
    <row r="31" spans="2:133" ht="11.25" customHeight="1" x14ac:dyDescent="0.15">
      <c r="B31" s="615" t="s">
        <v>293</v>
      </c>
      <c r="C31" s="616"/>
      <c r="D31" s="616"/>
      <c r="E31" s="616"/>
      <c r="F31" s="616"/>
      <c r="G31" s="616"/>
      <c r="H31" s="616"/>
      <c r="I31" s="616"/>
      <c r="J31" s="616"/>
      <c r="K31" s="616"/>
      <c r="L31" s="616"/>
      <c r="M31" s="616"/>
      <c r="N31" s="616"/>
      <c r="O31" s="616"/>
      <c r="P31" s="616"/>
      <c r="Q31" s="617"/>
      <c r="R31" s="618">
        <v>84770</v>
      </c>
      <c r="S31" s="619"/>
      <c r="T31" s="619"/>
      <c r="U31" s="619"/>
      <c r="V31" s="619"/>
      <c r="W31" s="619"/>
      <c r="X31" s="619"/>
      <c r="Y31" s="620"/>
      <c r="Z31" s="671">
        <v>2.5</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99.1</v>
      </c>
      <c r="BH31" s="637"/>
      <c r="BI31" s="637"/>
      <c r="BJ31" s="637"/>
      <c r="BK31" s="637"/>
      <c r="BL31" s="637"/>
      <c r="BM31" s="673">
        <v>96.4</v>
      </c>
      <c r="BN31" s="683"/>
      <c r="BO31" s="683"/>
      <c r="BP31" s="683"/>
      <c r="BQ31" s="647"/>
      <c r="BR31" s="682">
        <v>99.3</v>
      </c>
      <c r="BS31" s="637"/>
      <c r="BT31" s="637"/>
      <c r="BU31" s="637"/>
      <c r="BV31" s="637"/>
      <c r="BW31" s="637"/>
      <c r="BX31" s="673">
        <v>96.5</v>
      </c>
      <c r="BY31" s="683"/>
      <c r="BZ31" s="683"/>
      <c r="CA31" s="683"/>
      <c r="CB31" s="647"/>
      <c r="CD31" s="690"/>
      <c r="CE31" s="691"/>
      <c r="CF31" s="655" t="s">
        <v>296</v>
      </c>
      <c r="CG31" s="652"/>
      <c r="CH31" s="652"/>
      <c r="CI31" s="652"/>
      <c r="CJ31" s="652"/>
      <c r="CK31" s="652"/>
      <c r="CL31" s="652"/>
      <c r="CM31" s="652"/>
      <c r="CN31" s="652"/>
      <c r="CO31" s="652"/>
      <c r="CP31" s="652"/>
      <c r="CQ31" s="653"/>
      <c r="CR31" s="618">
        <v>23577</v>
      </c>
      <c r="CS31" s="637"/>
      <c r="CT31" s="637"/>
      <c r="CU31" s="637"/>
      <c r="CV31" s="637"/>
      <c r="CW31" s="637"/>
      <c r="CX31" s="637"/>
      <c r="CY31" s="638"/>
      <c r="CZ31" s="621">
        <v>0.7</v>
      </c>
      <c r="DA31" s="639"/>
      <c r="DB31" s="639"/>
      <c r="DC31" s="640"/>
      <c r="DD31" s="624">
        <v>23021</v>
      </c>
      <c r="DE31" s="637"/>
      <c r="DF31" s="637"/>
      <c r="DG31" s="637"/>
      <c r="DH31" s="637"/>
      <c r="DI31" s="637"/>
      <c r="DJ31" s="637"/>
      <c r="DK31" s="638"/>
      <c r="DL31" s="624">
        <v>23021</v>
      </c>
      <c r="DM31" s="637"/>
      <c r="DN31" s="637"/>
      <c r="DO31" s="637"/>
      <c r="DP31" s="637"/>
      <c r="DQ31" s="637"/>
      <c r="DR31" s="637"/>
      <c r="DS31" s="637"/>
      <c r="DT31" s="637"/>
      <c r="DU31" s="637"/>
      <c r="DV31" s="638"/>
      <c r="DW31" s="641">
        <v>1.1000000000000001</v>
      </c>
      <c r="DX31" s="642"/>
      <c r="DY31" s="642"/>
      <c r="DZ31" s="642"/>
      <c r="EA31" s="642"/>
      <c r="EB31" s="642"/>
      <c r="EC31" s="643"/>
    </row>
    <row r="32" spans="2:133" ht="11.25" customHeight="1" x14ac:dyDescent="0.15">
      <c r="B32" s="615" t="s">
        <v>297</v>
      </c>
      <c r="C32" s="616"/>
      <c r="D32" s="616"/>
      <c r="E32" s="616"/>
      <c r="F32" s="616"/>
      <c r="G32" s="616"/>
      <c r="H32" s="616"/>
      <c r="I32" s="616"/>
      <c r="J32" s="616"/>
      <c r="K32" s="616"/>
      <c r="L32" s="616"/>
      <c r="M32" s="616"/>
      <c r="N32" s="616"/>
      <c r="O32" s="616"/>
      <c r="P32" s="616"/>
      <c r="Q32" s="617"/>
      <c r="R32" s="618">
        <v>29113</v>
      </c>
      <c r="S32" s="619"/>
      <c r="T32" s="619"/>
      <c r="U32" s="619"/>
      <c r="V32" s="619"/>
      <c r="W32" s="619"/>
      <c r="X32" s="619"/>
      <c r="Y32" s="620"/>
      <c r="Z32" s="671">
        <v>0.8</v>
      </c>
      <c r="AA32" s="671"/>
      <c r="AB32" s="671"/>
      <c r="AC32" s="671"/>
      <c r="AD32" s="672">
        <v>139</v>
      </c>
      <c r="AE32" s="672"/>
      <c r="AF32" s="672"/>
      <c r="AG32" s="672"/>
      <c r="AH32" s="672"/>
      <c r="AI32" s="672"/>
      <c r="AJ32" s="672"/>
      <c r="AK32" s="672"/>
      <c r="AL32" s="641">
        <v>0</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99</v>
      </c>
      <c r="BH32" s="603"/>
      <c r="BI32" s="603"/>
      <c r="BJ32" s="603"/>
      <c r="BK32" s="603"/>
      <c r="BL32" s="603"/>
      <c r="BM32" s="666">
        <v>90.3</v>
      </c>
      <c r="BN32" s="603"/>
      <c r="BO32" s="603"/>
      <c r="BP32" s="603"/>
      <c r="BQ32" s="660"/>
      <c r="BR32" s="681">
        <v>98.9</v>
      </c>
      <c r="BS32" s="603"/>
      <c r="BT32" s="603"/>
      <c r="BU32" s="603"/>
      <c r="BV32" s="603"/>
      <c r="BW32" s="603"/>
      <c r="BX32" s="666">
        <v>89.1</v>
      </c>
      <c r="BY32" s="603"/>
      <c r="BZ32" s="603"/>
      <c r="CA32" s="603"/>
      <c r="CB32" s="660"/>
      <c r="CD32" s="692"/>
      <c r="CE32" s="693"/>
      <c r="CF32" s="655" t="s">
        <v>299</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x14ac:dyDescent="0.15">
      <c r="B33" s="615" t="s">
        <v>300</v>
      </c>
      <c r="C33" s="616"/>
      <c r="D33" s="616"/>
      <c r="E33" s="616"/>
      <c r="F33" s="616"/>
      <c r="G33" s="616"/>
      <c r="H33" s="616"/>
      <c r="I33" s="616"/>
      <c r="J33" s="616"/>
      <c r="K33" s="616"/>
      <c r="L33" s="616"/>
      <c r="M33" s="616"/>
      <c r="N33" s="616"/>
      <c r="O33" s="616"/>
      <c r="P33" s="616"/>
      <c r="Q33" s="617"/>
      <c r="R33" s="618">
        <v>242072</v>
      </c>
      <c r="S33" s="619"/>
      <c r="T33" s="619"/>
      <c r="U33" s="619"/>
      <c r="V33" s="619"/>
      <c r="W33" s="619"/>
      <c r="X33" s="619"/>
      <c r="Y33" s="620"/>
      <c r="Z33" s="671">
        <v>7</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1325149</v>
      </c>
      <c r="CS33" s="637"/>
      <c r="CT33" s="637"/>
      <c r="CU33" s="637"/>
      <c r="CV33" s="637"/>
      <c r="CW33" s="637"/>
      <c r="CX33" s="637"/>
      <c r="CY33" s="638"/>
      <c r="CZ33" s="621">
        <v>40.299999999999997</v>
      </c>
      <c r="DA33" s="639"/>
      <c r="DB33" s="639"/>
      <c r="DC33" s="640"/>
      <c r="DD33" s="624">
        <v>1116766</v>
      </c>
      <c r="DE33" s="637"/>
      <c r="DF33" s="637"/>
      <c r="DG33" s="637"/>
      <c r="DH33" s="637"/>
      <c r="DI33" s="637"/>
      <c r="DJ33" s="637"/>
      <c r="DK33" s="638"/>
      <c r="DL33" s="624">
        <v>723333</v>
      </c>
      <c r="DM33" s="637"/>
      <c r="DN33" s="637"/>
      <c r="DO33" s="637"/>
      <c r="DP33" s="637"/>
      <c r="DQ33" s="637"/>
      <c r="DR33" s="637"/>
      <c r="DS33" s="637"/>
      <c r="DT33" s="637"/>
      <c r="DU33" s="637"/>
      <c r="DV33" s="638"/>
      <c r="DW33" s="641">
        <v>35.299999999999997</v>
      </c>
      <c r="DX33" s="642"/>
      <c r="DY33" s="642"/>
      <c r="DZ33" s="642"/>
      <c r="EA33" s="642"/>
      <c r="EB33" s="642"/>
      <c r="EC33" s="643"/>
    </row>
    <row r="34" spans="2:133" ht="11.25" customHeight="1" x14ac:dyDescent="0.15">
      <c r="B34" s="615" t="s">
        <v>302</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378521</v>
      </c>
      <c r="CS34" s="619"/>
      <c r="CT34" s="619"/>
      <c r="CU34" s="619"/>
      <c r="CV34" s="619"/>
      <c r="CW34" s="619"/>
      <c r="CX34" s="619"/>
      <c r="CY34" s="620"/>
      <c r="CZ34" s="621">
        <v>11.5</v>
      </c>
      <c r="DA34" s="639"/>
      <c r="DB34" s="639"/>
      <c r="DC34" s="640"/>
      <c r="DD34" s="624">
        <v>285956</v>
      </c>
      <c r="DE34" s="619"/>
      <c r="DF34" s="619"/>
      <c r="DG34" s="619"/>
      <c r="DH34" s="619"/>
      <c r="DI34" s="619"/>
      <c r="DJ34" s="619"/>
      <c r="DK34" s="620"/>
      <c r="DL34" s="624">
        <v>224971</v>
      </c>
      <c r="DM34" s="619"/>
      <c r="DN34" s="619"/>
      <c r="DO34" s="619"/>
      <c r="DP34" s="619"/>
      <c r="DQ34" s="619"/>
      <c r="DR34" s="619"/>
      <c r="DS34" s="619"/>
      <c r="DT34" s="619"/>
      <c r="DU34" s="619"/>
      <c r="DV34" s="620"/>
      <c r="DW34" s="641">
        <v>11</v>
      </c>
      <c r="DX34" s="642"/>
      <c r="DY34" s="642"/>
      <c r="DZ34" s="642"/>
      <c r="EA34" s="642"/>
      <c r="EB34" s="642"/>
      <c r="EC34" s="643"/>
    </row>
    <row r="35" spans="2:133" ht="11.25" customHeight="1" x14ac:dyDescent="0.15">
      <c r="B35" s="615" t="s">
        <v>306</v>
      </c>
      <c r="C35" s="616"/>
      <c r="D35" s="616"/>
      <c r="E35" s="616"/>
      <c r="F35" s="616"/>
      <c r="G35" s="616"/>
      <c r="H35" s="616"/>
      <c r="I35" s="616"/>
      <c r="J35" s="616"/>
      <c r="K35" s="616"/>
      <c r="L35" s="616"/>
      <c r="M35" s="616"/>
      <c r="N35" s="616"/>
      <c r="O35" s="616"/>
      <c r="P35" s="616"/>
      <c r="Q35" s="617"/>
      <c r="R35" s="618">
        <v>98872</v>
      </c>
      <c r="S35" s="619"/>
      <c r="T35" s="619"/>
      <c r="U35" s="619"/>
      <c r="V35" s="619"/>
      <c r="W35" s="619"/>
      <c r="X35" s="619"/>
      <c r="Y35" s="620"/>
      <c r="Z35" s="671">
        <v>2.9</v>
      </c>
      <c r="AA35" s="671"/>
      <c r="AB35" s="671"/>
      <c r="AC35" s="671"/>
      <c r="AD35" s="672" t="s">
        <v>110</v>
      </c>
      <c r="AE35" s="672"/>
      <c r="AF35" s="672"/>
      <c r="AG35" s="672"/>
      <c r="AH35" s="672"/>
      <c r="AI35" s="672"/>
      <c r="AJ35" s="672"/>
      <c r="AK35" s="672"/>
      <c r="AL35" s="641" t="s">
        <v>110</v>
      </c>
      <c r="AM35" s="673"/>
      <c r="AN35" s="673"/>
      <c r="AO35" s="674"/>
      <c r="AP35" s="186"/>
      <c r="AQ35" s="675" t="s">
        <v>307</v>
      </c>
      <c r="AR35" s="676"/>
      <c r="AS35" s="676"/>
      <c r="AT35" s="676"/>
      <c r="AU35" s="676"/>
      <c r="AV35" s="676"/>
      <c r="AW35" s="676"/>
      <c r="AX35" s="676"/>
      <c r="AY35" s="677"/>
      <c r="AZ35" s="668">
        <v>308021</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304735</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37711</v>
      </c>
      <c r="CS35" s="637"/>
      <c r="CT35" s="637"/>
      <c r="CU35" s="637"/>
      <c r="CV35" s="637"/>
      <c r="CW35" s="637"/>
      <c r="CX35" s="637"/>
      <c r="CY35" s="638"/>
      <c r="CZ35" s="621">
        <v>1.1000000000000001</v>
      </c>
      <c r="DA35" s="639"/>
      <c r="DB35" s="639"/>
      <c r="DC35" s="640"/>
      <c r="DD35" s="624">
        <v>30235</v>
      </c>
      <c r="DE35" s="637"/>
      <c r="DF35" s="637"/>
      <c r="DG35" s="637"/>
      <c r="DH35" s="637"/>
      <c r="DI35" s="637"/>
      <c r="DJ35" s="637"/>
      <c r="DK35" s="638"/>
      <c r="DL35" s="624">
        <v>28305</v>
      </c>
      <c r="DM35" s="637"/>
      <c r="DN35" s="637"/>
      <c r="DO35" s="637"/>
      <c r="DP35" s="637"/>
      <c r="DQ35" s="637"/>
      <c r="DR35" s="637"/>
      <c r="DS35" s="637"/>
      <c r="DT35" s="637"/>
      <c r="DU35" s="637"/>
      <c r="DV35" s="638"/>
      <c r="DW35" s="641">
        <v>1.4</v>
      </c>
      <c r="DX35" s="642"/>
      <c r="DY35" s="642"/>
      <c r="DZ35" s="642"/>
      <c r="EA35" s="642"/>
      <c r="EB35" s="642"/>
      <c r="EC35" s="643"/>
    </row>
    <row r="36" spans="2:133" ht="11.25" customHeight="1" x14ac:dyDescent="0.15">
      <c r="B36" s="599" t="s">
        <v>310</v>
      </c>
      <c r="C36" s="600"/>
      <c r="D36" s="600"/>
      <c r="E36" s="600"/>
      <c r="F36" s="600"/>
      <c r="G36" s="600"/>
      <c r="H36" s="600"/>
      <c r="I36" s="600"/>
      <c r="J36" s="600"/>
      <c r="K36" s="600"/>
      <c r="L36" s="600"/>
      <c r="M36" s="600"/>
      <c r="N36" s="600"/>
      <c r="O36" s="600"/>
      <c r="P36" s="600"/>
      <c r="Q36" s="601"/>
      <c r="R36" s="602">
        <v>3436432</v>
      </c>
      <c r="S36" s="659"/>
      <c r="T36" s="659"/>
      <c r="U36" s="659"/>
      <c r="V36" s="659"/>
      <c r="W36" s="659"/>
      <c r="X36" s="659"/>
      <c r="Y36" s="662"/>
      <c r="Z36" s="663">
        <v>100</v>
      </c>
      <c r="AA36" s="663"/>
      <c r="AB36" s="663"/>
      <c r="AC36" s="663"/>
      <c r="AD36" s="664">
        <v>1952406</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3606</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286591</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334594</v>
      </c>
      <c r="CS36" s="619"/>
      <c r="CT36" s="619"/>
      <c r="CU36" s="619"/>
      <c r="CV36" s="619"/>
      <c r="CW36" s="619"/>
      <c r="CX36" s="619"/>
      <c r="CY36" s="620"/>
      <c r="CZ36" s="621">
        <v>10.199999999999999</v>
      </c>
      <c r="DA36" s="639"/>
      <c r="DB36" s="639"/>
      <c r="DC36" s="640"/>
      <c r="DD36" s="624">
        <v>277196</v>
      </c>
      <c r="DE36" s="619"/>
      <c r="DF36" s="619"/>
      <c r="DG36" s="619"/>
      <c r="DH36" s="619"/>
      <c r="DI36" s="619"/>
      <c r="DJ36" s="619"/>
      <c r="DK36" s="620"/>
      <c r="DL36" s="624">
        <v>222928</v>
      </c>
      <c r="DM36" s="619"/>
      <c r="DN36" s="619"/>
      <c r="DO36" s="619"/>
      <c r="DP36" s="619"/>
      <c r="DQ36" s="619"/>
      <c r="DR36" s="619"/>
      <c r="DS36" s="619"/>
      <c r="DT36" s="619"/>
      <c r="DU36" s="619"/>
      <c r="DV36" s="620"/>
      <c r="DW36" s="641">
        <v>10.9</v>
      </c>
      <c r="DX36" s="642"/>
      <c r="DY36" s="642"/>
      <c r="DZ36" s="642"/>
      <c r="EA36" s="642"/>
      <c r="EB36" s="642"/>
      <c r="EC36" s="643"/>
    </row>
    <row r="37" spans="2:133" ht="11.25" customHeight="1" x14ac:dyDescent="0.15">
      <c r="AQ37" s="644" t="s">
        <v>314</v>
      </c>
      <c r="AR37" s="645"/>
      <c r="AS37" s="645"/>
      <c r="AT37" s="645"/>
      <c r="AU37" s="645"/>
      <c r="AV37" s="645"/>
      <c r="AW37" s="645"/>
      <c r="AX37" s="645"/>
      <c r="AY37" s="646"/>
      <c r="AZ37" s="618" t="s">
        <v>315</v>
      </c>
      <c r="BA37" s="619"/>
      <c r="BB37" s="619"/>
      <c r="BC37" s="619"/>
      <c r="BD37" s="637"/>
      <c r="BE37" s="637"/>
      <c r="BF37" s="647"/>
      <c r="BG37" s="655" t="s">
        <v>316</v>
      </c>
      <c r="BH37" s="652"/>
      <c r="BI37" s="652"/>
      <c r="BJ37" s="652"/>
      <c r="BK37" s="652"/>
      <c r="BL37" s="652"/>
      <c r="BM37" s="652"/>
      <c r="BN37" s="652"/>
      <c r="BO37" s="652"/>
      <c r="BP37" s="652"/>
      <c r="BQ37" s="652"/>
      <c r="BR37" s="652"/>
      <c r="BS37" s="652"/>
      <c r="BT37" s="652"/>
      <c r="BU37" s="653"/>
      <c r="BV37" s="618">
        <v>822</v>
      </c>
      <c r="BW37" s="619"/>
      <c r="BX37" s="619"/>
      <c r="BY37" s="619"/>
      <c r="BZ37" s="619"/>
      <c r="CA37" s="619"/>
      <c r="CB37" s="654"/>
      <c r="CD37" s="655" t="s">
        <v>317</v>
      </c>
      <c r="CE37" s="652"/>
      <c r="CF37" s="652"/>
      <c r="CG37" s="652"/>
      <c r="CH37" s="652"/>
      <c r="CI37" s="652"/>
      <c r="CJ37" s="652"/>
      <c r="CK37" s="652"/>
      <c r="CL37" s="652"/>
      <c r="CM37" s="652"/>
      <c r="CN37" s="652"/>
      <c r="CO37" s="652"/>
      <c r="CP37" s="652"/>
      <c r="CQ37" s="653"/>
      <c r="CR37" s="618">
        <v>180566</v>
      </c>
      <c r="CS37" s="637"/>
      <c r="CT37" s="637"/>
      <c r="CU37" s="637"/>
      <c r="CV37" s="637"/>
      <c r="CW37" s="637"/>
      <c r="CX37" s="637"/>
      <c r="CY37" s="638"/>
      <c r="CZ37" s="621">
        <v>5.5</v>
      </c>
      <c r="DA37" s="639"/>
      <c r="DB37" s="639"/>
      <c r="DC37" s="640"/>
      <c r="DD37" s="624">
        <v>180458</v>
      </c>
      <c r="DE37" s="637"/>
      <c r="DF37" s="637"/>
      <c r="DG37" s="637"/>
      <c r="DH37" s="637"/>
      <c r="DI37" s="637"/>
      <c r="DJ37" s="637"/>
      <c r="DK37" s="638"/>
      <c r="DL37" s="624">
        <v>166451</v>
      </c>
      <c r="DM37" s="637"/>
      <c r="DN37" s="637"/>
      <c r="DO37" s="637"/>
      <c r="DP37" s="637"/>
      <c r="DQ37" s="637"/>
      <c r="DR37" s="637"/>
      <c r="DS37" s="637"/>
      <c r="DT37" s="637"/>
      <c r="DU37" s="637"/>
      <c r="DV37" s="638"/>
      <c r="DW37" s="641">
        <v>8.1</v>
      </c>
      <c r="DX37" s="642"/>
      <c r="DY37" s="642"/>
      <c r="DZ37" s="642"/>
      <c r="EA37" s="642"/>
      <c r="EB37" s="642"/>
      <c r="EC37" s="643"/>
    </row>
    <row r="38" spans="2:133" ht="11.25" customHeight="1" x14ac:dyDescent="0.15">
      <c r="AQ38" s="644" t="s">
        <v>318</v>
      </c>
      <c r="AR38" s="645"/>
      <c r="AS38" s="645"/>
      <c r="AT38" s="645"/>
      <c r="AU38" s="645"/>
      <c r="AV38" s="645"/>
      <c r="AW38" s="645"/>
      <c r="AX38" s="645"/>
      <c r="AY38" s="646"/>
      <c r="AZ38" s="618" t="s">
        <v>319</v>
      </c>
      <c r="BA38" s="619"/>
      <c r="BB38" s="619"/>
      <c r="BC38" s="619"/>
      <c r="BD38" s="637"/>
      <c r="BE38" s="637"/>
      <c r="BF38" s="647"/>
      <c r="BG38" s="655" t="s">
        <v>320</v>
      </c>
      <c r="BH38" s="652"/>
      <c r="BI38" s="652"/>
      <c r="BJ38" s="652"/>
      <c r="BK38" s="652"/>
      <c r="BL38" s="652"/>
      <c r="BM38" s="652"/>
      <c r="BN38" s="652"/>
      <c r="BO38" s="652"/>
      <c r="BP38" s="652"/>
      <c r="BQ38" s="652"/>
      <c r="BR38" s="652"/>
      <c r="BS38" s="652"/>
      <c r="BT38" s="652"/>
      <c r="BU38" s="653"/>
      <c r="BV38" s="618">
        <v>1357</v>
      </c>
      <c r="BW38" s="619"/>
      <c r="BX38" s="619"/>
      <c r="BY38" s="619"/>
      <c r="BZ38" s="619"/>
      <c r="CA38" s="619"/>
      <c r="CB38" s="654"/>
      <c r="CD38" s="655" t="s">
        <v>321</v>
      </c>
      <c r="CE38" s="652"/>
      <c r="CF38" s="652"/>
      <c r="CG38" s="652"/>
      <c r="CH38" s="652"/>
      <c r="CI38" s="652"/>
      <c r="CJ38" s="652"/>
      <c r="CK38" s="652"/>
      <c r="CL38" s="652"/>
      <c r="CM38" s="652"/>
      <c r="CN38" s="652"/>
      <c r="CO38" s="652"/>
      <c r="CP38" s="652"/>
      <c r="CQ38" s="653"/>
      <c r="CR38" s="618">
        <v>308021</v>
      </c>
      <c r="CS38" s="619"/>
      <c r="CT38" s="619"/>
      <c r="CU38" s="619"/>
      <c r="CV38" s="619"/>
      <c r="CW38" s="619"/>
      <c r="CX38" s="619"/>
      <c r="CY38" s="620"/>
      <c r="CZ38" s="621">
        <v>9.4</v>
      </c>
      <c r="DA38" s="639"/>
      <c r="DB38" s="639"/>
      <c r="DC38" s="640"/>
      <c r="DD38" s="624">
        <v>263379</v>
      </c>
      <c r="DE38" s="619"/>
      <c r="DF38" s="619"/>
      <c r="DG38" s="619"/>
      <c r="DH38" s="619"/>
      <c r="DI38" s="619"/>
      <c r="DJ38" s="619"/>
      <c r="DK38" s="620"/>
      <c r="DL38" s="624">
        <v>247129</v>
      </c>
      <c r="DM38" s="619"/>
      <c r="DN38" s="619"/>
      <c r="DO38" s="619"/>
      <c r="DP38" s="619"/>
      <c r="DQ38" s="619"/>
      <c r="DR38" s="619"/>
      <c r="DS38" s="619"/>
      <c r="DT38" s="619"/>
      <c r="DU38" s="619"/>
      <c r="DV38" s="620"/>
      <c r="DW38" s="641">
        <v>12</v>
      </c>
      <c r="DX38" s="642"/>
      <c r="DY38" s="642"/>
      <c r="DZ38" s="642"/>
      <c r="EA38" s="642"/>
      <c r="EB38" s="642"/>
      <c r="EC38" s="643"/>
    </row>
    <row r="39" spans="2:133" ht="11.25" customHeight="1" x14ac:dyDescent="0.15">
      <c r="AQ39" s="644" t="s">
        <v>322</v>
      </c>
      <c r="AR39" s="645"/>
      <c r="AS39" s="645"/>
      <c r="AT39" s="645"/>
      <c r="AU39" s="645"/>
      <c r="AV39" s="645"/>
      <c r="AW39" s="645"/>
      <c r="AX39" s="645"/>
      <c r="AY39" s="646"/>
      <c r="AZ39" s="618" t="s">
        <v>319</v>
      </c>
      <c r="BA39" s="619"/>
      <c r="BB39" s="619"/>
      <c r="BC39" s="619"/>
      <c r="BD39" s="637"/>
      <c r="BE39" s="637"/>
      <c r="BF39" s="647"/>
      <c r="BG39" s="648" t="s">
        <v>323</v>
      </c>
      <c r="BH39" s="649"/>
      <c r="BI39" s="649"/>
      <c r="BJ39" s="649"/>
      <c r="BK39" s="649"/>
      <c r="BL39" s="187"/>
      <c r="BM39" s="652" t="s">
        <v>324</v>
      </c>
      <c r="BN39" s="652"/>
      <c r="BO39" s="652"/>
      <c r="BP39" s="652"/>
      <c r="BQ39" s="652"/>
      <c r="BR39" s="652"/>
      <c r="BS39" s="652"/>
      <c r="BT39" s="652"/>
      <c r="BU39" s="653"/>
      <c r="BV39" s="618">
        <v>64</v>
      </c>
      <c r="BW39" s="619"/>
      <c r="BX39" s="619"/>
      <c r="BY39" s="619"/>
      <c r="BZ39" s="619"/>
      <c r="CA39" s="619"/>
      <c r="CB39" s="654"/>
      <c r="CD39" s="655" t="s">
        <v>325</v>
      </c>
      <c r="CE39" s="652"/>
      <c r="CF39" s="652"/>
      <c r="CG39" s="652"/>
      <c r="CH39" s="652"/>
      <c r="CI39" s="652"/>
      <c r="CJ39" s="652"/>
      <c r="CK39" s="652"/>
      <c r="CL39" s="652"/>
      <c r="CM39" s="652"/>
      <c r="CN39" s="652"/>
      <c r="CO39" s="652"/>
      <c r="CP39" s="652"/>
      <c r="CQ39" s="653"/>
      <c r="CR39" s="618">
        <v>266302</v>
      </c>
      <c r="CS39" s="637"/>
      <c r="CT39" s="637"/>
      <c r="CU39" s="637"/>
      <c r="CV39" s="637"/>
      <c r="CW39" s="637"/>
      <c r="CX39" s="637"/>
      <c r="CY39" s="638"/>
      <c r="CZ39" s="621">
        <v>8.1</v>
      </c>
      <c r="DA39" s="639"/>
      <c r="DB39" s="639"/>
      <c r="DC39" s="640"/>
      <c r="DD39" s="624">
        <v>260000</v>
      </c>
      <c r="DE39" s="637"/>
      <c r="DF39" s="637"/>
      <c r="DG39" s="637"/>
      <c r="DH39" s="637"/>
      <c r="DI39" s="637"/>
      <c r="DJ39" s="637"/>
      <c r="DK39" s="638"/>
      <c r="DL39" s="624" t="s">
        <v>319</v>
      </c>
      <c r="DM39" s="637"/>
      <c r="DN39" s="637"/>
      <c r="DO39" s="637"/>
      <c r="DP39" s="637"/>
      <c r="DQ39" s="637"/>
      <c r="DR39" s="637"/>
      <c r="DS39" s="637"/>
      <c r="DT39" s="637"/>
      <c r="DU39" s="637"/>
      <c r="DV39" s="638"/>
      <c r="DW39" s="641" t="s">
        <v>319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326</v>
      </c>
      <c r="AR40" s="645"/>
      <c r="AS40" s="645"/>
      <c r="AT40" s="645"/>
      <c r="AU40" s="645"/>
      <c r="AV40" s="645"/>
      <c r="AW40" s="645"/>
      <c r="AX40" s="645"/>
      <c r="AY40" s="646"/>
      <c r="AZ40" s="618">
        <v>66373</v>
      </c>
      <c r="BA40" s="619"/>
      <c r="BB40" s="619"/>
      <c r="BC40" s="619"/>
      <c r="BD40" s="637"/>
      <c r="BE40" s="637"/>
      <c r="BF40" s="647"/>
      <c r="BG40" s="648"/>
      <c r="BH40" s="649"/>
      <c r="BI40" s="649"/>
      <c r="BJ40" s="649"/>
      <c r="BK40" s="649"/>
      <c r="BL40" s="187"/>
      <c r="BM40" s="652" t="s">
        <v>327</v>
      </c>
      <c r="BN40" s="652"/>
      <c r="BO40" s="652"/>
      <c r="BP40" s="652"/>
      <c r="BQ40" s="652"/>
      <c r="BR40" s="652"/>
      <c r="BS40" s="652"/>
      <c r="BT40" s="652"/>
      <c r="BU40" s="653"/>
      <c r="BV40" s="618">
        <v>237</v>
      </c>
      <c r="BW40" s="619"/>
      <c r="BX40" s="619"/>
      <c r="BY40" s="619"/>
      <c r="BZ40" s="619"/>
      <c r="CA40" s="619"/>
      <c r="CB40" s="654"/>
      <c r="CD40" s="655" t="s">
        <v>328</v>
      </c>
      <c r="CE40" s="652"/>
      <c r="CF40" s="652"/>
      <c r="CG40" s="652"/>
      <c r="CH40" s="652"/>
      <c r="CI40" s="652"/>
      <c r="CJ40" s="652"/>
      <c r="CK40" s="652"/>
      <c r="CL40" s="652"/>
      <c r="CM40" s="652"/>
      <c r="CN40" s="652"/>
      <c r="CO40" s="652"/>
      <c r="CP40" s="652"/>
      <c r="CQ40" s="653"/>
      <c r="CR40" s="618" t="s">
        <v>319</v>
      </c>
      <c r="CS40" s="619"/>
      <c r="CT40" s="619"/>
      <c r="CU40" s="619"/>
      <c r="CV40" s="619"/>
      <c r="CW40" s="619"/>
      <c r="CX40" s="619"/>
      <c r="CY40" s="620"/>
      <c r="CZ40" s="621" t="s">
        <v>319</v>
      </c>
      <c r="DA40" s="639"/>
      <c r="DB40" s="639"/>
      <c r="DC40" s="640"/>
      <c r="DD40" s="624" t="s">
        <v>319</v>
      </c>
      <c r="DE40" s="619"/>
      <c r="DF40" s="619"/>
      <c r="DG40" s="619"/>
      <c r="DH40" s="619"/>
      <c r="DI40" s="619"/>
      <c r="DJ40" s="619"/>
      <c r="DK40" s="620"/>
      <c r="DL40" s="624" t="s">
        <v>319</v>
      </c>
      <c r="DM40" s="619"/>
      <c r="DN40" s="619"/>
      <c r="DO40" s="619"/>
      <c r="DP40" s="619"/>
      <c r="DQ40" s="619"/>
      <c r="DR40" s="619"/>
      <c r="DS40" s="619"/>
      <c r="DT40" s="619"/>
      <c r="DU40" s="619"/>
      <c r="DV40" s="620"/>
      <c r="DW40" s="641" t="s">
        <v>319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329</v>
      </c>
      <c r="AR41" s="657"/>
      <c r="AS41" s="657"/>
      <c r="AT41" s="657"/>
      <c r="AU41" s="657"/>
      <c r="AV41" s="657"/>
      <c r="AW41" s="657"/>
      <c r="AX41" s="657"/>
      <c r="AY41" s="658"/>
      <c r="AZ41" s="602">
        <v>238042</v>
      </c>
      <c r="BA41" s="659"/>
      <c r="BB41" s="659"/>
      <c r="BC41" s="659"/>
      <c r="BD41" s="603"/>
      <c r="BE41" s="603"/>
      <c r="BF41" s="660"/>
      <c r="BG41" s="650"/>
      <c r="BH41" s="651"/>
      <c r="BI41" s="651"/>
      <c r="BJ41" s="651"/>
      <c r="BK41" s="651"/>
      <c r="BL41" s="189"/>
      <c r="BM41" s="657" t="s">
        <v>330</v>
      </c>
      <c r="BN41" s="657"/>
      <c r="BO41" s="657"/>
      <c r="BP41" s="657"/>
      <c r="BQ41" s="657"/>
      <c r="BR41" s="657"/>
      <c r="BS41" s="657"/>
      <c r="BT41" s="657"/>
      <c r="BU41" s="658"/>
      <c r="BV41" s="602">
        <v>461</v>
      </c>
      <c r="BW41" s="659"/>
      <c r="BX41" s="659"/>
      <c r="BY41" s="659"/>
      <c r="BZ41" s="659"/>
      <c r="CA41" s="659"/>
      <c r="CB41" s="661"/>
      <c r="CD41" s="655" t="s">
        <v>331</v>
      </c>
      <c r="CE41" s="652"/>
      <c r="CF41" s="652"/>
      <c r="CG41" s="652"/>
      <c r="CH41" s="652"/>
      <c r="CI41" s="652"/>
      <c r="CJ41" s="652"/>
      <c r="CK41" s="652"/>
      <c r="CL41" s="652"/>
      <c r="CM41" s="652"/>
      <c r="CN41" s="652"/>
      <c r="CO41" s="652"/>
      <c r="CP41" s="652"/>
      <c r="CQ41" s="653"/>
      <c r="CR41" s="618" t="s">
        <v>315</v>
      </c>
      <c r="CS41" s="637"/>
      <c r="CT41" s="637"/>
      <c r="CU41" s="637"/>
      <c r="CV41" s="637"/>
      <c r="CW41" s="637"/>
      <c r="CX41" s="637"/>
      <c r="CY41" s="638"/>
      <c r="CZ41" s="621" t="s">
        <v>315</v>
      </c>
      <c r="DA41" s="639"/>
      <c r="DB41" s="639"/>
      <c r="DC41" s="640"/>
      <c r="DD41" s="624" t="s">
        <v>315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333</v>
      </c>
      <c r="CE42" s="616"/>
      <c r="CF42" s="616"/>
      <c r="CG42" s="616"/>
      <c r="CH42" s="616"/>
      <c r="CI42" s="616"/>
      <c r="CJ42" s="616"/>
      <c r="CK42" s="616"/>
      <c r="CL42" s="616"/>
      <c r="CM42" s="616"/>
      <c r="CN42" s="616"/>
      <c r="CO42" s="616"/>
      <c r="CP42" s="616"/>
      <c r="CQ42" s="617"/>
      <c r="CR42" s="618">
        <v>643087</v>
      </c>
      <c r="CS42" s="619"/>
      <c r="CT42" s="619"/>
      <c r="CU42" s="619"/>
      <c r="CV42" s="619"/>
      <c r="CW42" s="619"/>
      <c r="CX42" s="619"/>
      <c r="CY42" s="620"/>
      <c r="CZ42" s="621">
        <v>19.600000000000001</v>
      </c>
      <c r="DA42" s="622"/>
      <c r="DB42" s="622"/>
      <c r="DC42" s="623"/>
      <c r="DD42" s="624">
        <v>212920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335</v>
      </c>
      <c r="CE43" s="616"/>
      <c r="CF43" s="616"/>
      <c r="CG43" s="616"/>
      <c r="CH43" s="616"/>
      <c r="CI43" s="616"/>
      <c r="CJ43" s="616"/>
      <c r="CK43" s="616"/>
      <c r="CL43" s="616"/>
      <c r="CM43" s="616"/>
      <c r="CN43" s="616"/>
      <c r="CO43" s="616"/>
      <c r="CP43" s="616"/>
      <c r="CQ43" s="617"/>
      <c r="CR43" s="618">
        <v>1569</v>
      </c>
      <c r="CS43" s="637"/>
      <c r="CT43" s="637"/>
      <c r="CU43" s="637"/>
      <c r="CV43" s="637"/>
      <c r="CW43" s="637"/>
      <c r="CX43" s="637"/>
      <c r="CY43" s="638"/>
      <c r="CZ43" s="621">
        <v>0</v>
      </c>
      <c r="DA43" s="639"/>
      <c r="DB43" s="639"/>
      <c r="DC43" s="640"/>
      <c r="DD43" s="624">
        <v>1569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336</v>
      </c>
      <c r="CD44" s="631" t="s">
        <v>288</v>
      </c>
      <c r="CE44" s="632"/>
      <c r="CF44" s="615" t="s">
        <v>337</v>
      </c>
      <c r="CG44" s="616"/>
      <c r="CH44" s="616"/>
      <c r="CI44" s="616"/>
      <c r="CJ44" s="616"/>
      <c r="CK44" s="616"/>
      <c r="CL44" s="616"/>
      <c r="CM44" s="616"/>
      <c r="CN44" s="616"/>
      <c r="CO44" s="616"/>
      <c r="CP44" s="616"/>
      <c r="CQ44" s="617"/>
      <c r="CR44" s="618">
        <v>607849</v>
      </c>
      <c r="CS44" s="619"/>
      <c r="CT44" s="619"/>
      <c r="CU44" s="619"/>
      <c r="CV44" s="619"/>
      <c r="CW44" s="619"/>
      <c r="CX44" s="619"/>
      <c r="CY44" s="620"/>
      <c r="CZ44" s="621">
        <v>18.5</v>
      </c>
      <c r="DA44" s="622"/>
      <c r="DB44" s="622"/>
      <c r="DC44" s="623"/>
      <c r="DD44" s="624">
        <v>177682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338</v>
      </c>
      <c r="CG45" s="616"/>
      <c r="CH45" s="616"/>
      <c r="CI45" s="616"/>
      <c r="CJ45" s="616"/>
      <c r="CK45" s="616"/>
      <c r="CL45" s="616"/>
      <c r="CM45" s="616"/>
      <c r="CN45" s="616"/>
      <c r="CO45" s="616"/>
      <c r="CP45" s="616"/>
      <c r="CQ45" s="617"/>
      <c r="CR45" s="618">
        <v>231813</v>
      </c>
      <c r="CS45" s="637"/>
      <c r="CT45" s="637"/>
      <c r="CU45" s="637"/>
      <c r="CV45" s="637"/>
      <c r="CW45" s="637"/>
      <c r="CX45" s="637"/>
      <c r="CY45" s="638"/>
      <c r="CZ45" s="621">
        <v>7.1</v>
      </c>
      <c r="DA45" s="639"/>
      <c r="DB45" s="639"/>
      <c r="DC45" s="640"/>
      <c r="DD45" s="624">
        <v>24324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339</v>
      </c>
      <c r="CG46" s="616"/>
      <c r="CH46" s="616"/>
      <c r="CI46" s="616"/>
      <c r="CJ46" s="616"/>
      <c r="CK46" s="616"/>
      <c r="CL46" s="616"/>
      <c r="CM46" s="616"/>
      <c r="CN46" s="616"/>
      <c r="CO46" s="616"/>
      <c r="CP46" s="616"/>
      <c r="CQ46" s="617"/>
      <c r="CR46" s="618">
        <v>362462</v>
      </c>
      <c r="CS46" s="619"/>
      <c r="CT46" s="619"/>
      <c r="CU46" s="619"/>
      <c r="CV46" s="619"/>
      <c r="CW46" s="619"/>
      <c r="CX46" s="619"/>
      <c r="CY46" s="620"/>
      <c r="CZ46" s="621">
        <v>11</v>
      </c>
      <c r="DA46" s="622"/>
      <c r="DB46" s="622"/>
      <c r="DC46" s="623"/>
      <c r="DD46" s="624">
        <v>139784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340</v>
      </c>
      <c r="CG47" s="616"/>
      <c r="CH47" s="616"/>
      <c r="CI47" s="616"/>
      <c r="CJ47" s="616"/>
      <c r="CK47" s="616"/>
      <c r="CL47" s="616"/>
      <c r="CM47" s="616"/>
      <c r="CN47" s="616"/>
      <c r="CO47" s="616"/>
      <c r="CP47" s="616"/>
      <c r="CQ47" s="617"/>
      <c r="CR47" s="618">
        <v>35238</v>
      </c>
      <c r="CS47" s="637"/>
      <c r="CT47" s="637"/>
      <c r="CU47" s="637"/>
      <c r="CV47" s="637"/>
      <c r="CW47" s="637"/>
      <c r="CX47" s="637"/>
      <c r="CY47" s="638"/>
      <c r="CZ47" s="621">
        <v>1.1000000000000001</v>
      </c>
      <c r="DA47" s="639"/>
      <c r="DB47" s="639"/>
      <c r="DC47" s="640"/>
      <c r="DD47" s="624">
        <v>35238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341</v>
      </c>
      <c r="CG48" s="616"/>
      <c r="CH48" s="616"/>
      <c r="CI48" s="616"/>
      <c r="CJ48" s="616"/>
      <c r="CK48" s="616"/>
      <c r="CL48" s="616"/>
      <c r="CM48" s="616"/>
      <c r="CN48" s="616"/>
      <c r="CO48" s="616"/>
      <c r="CP48" s="616"/>
      <c r="CQ48" s="617"/>
      <c r="CR48" s="618" t="s">
        <v>110</v>
      </c>
      <c r="CS48" s="619"/>
      <c r="CT48" s="619"/>
      <c r="CU48" s="619"/>
      <c r="CV48" s="619"/>
      <c r="CW48" s="619"/>
      <c r="CX48" s="619"/>
      <c r="CY48" s="620"/>
      <c r="CZ48" s="621" t="s">
        <v>110</v>
      </c>
      <c r="DA48" s="622"/>
      <c r="DB48" s="622"/>
      <c r="DC48" s="623"/>
      <c r="DD48" s="624" t="s">
        <v>110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342</v>
      </c>
      <c r="CE49" s="600"/>
      <c r="CF49" s="600"/>
      <c r="CG49" s="600"/>
      <c r="CH49" s="600"/>
      <c r="CI49" s="600"/>
      <c r="CJ49" s="600"/>
      <c r="CK49" s="600"/>
      <c r="CL49" s="600"/>
      <c r="CM49" s="600"/>
      <c r="CN49" s="600"/>
      <c r="CO49" s="600"/>
      <c r="CP49" s="600"/>
      <c r="CQ49" s="601"/>
      <c r="CR49" s="602">
        <v>3285155</v>
      </c>
      <c r="CS49" s="603"/>
      <c r="CT49" s="603"/>
      <c r="CU49" s="603"/>
      <c r="CV49" s="603"/>
      <c r="CW49" s="603"/>
      <c r="CX49" s="603"/>
      <c r="CY49" s="604"/>
      <c r="CZ49" s="605">
        <v>100</v>
      </c>
      <c r="DA49" s="606"/>
      <c r="DB49" s="606"/>
      <c r="DC49" s="607"/>
      <c r="DD49" s="608">
        <v>2307628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344</v>
      </c>
      <c r="DK2" s="1137"/>
      <c r="DL2" s="1137"/>
      <c r="DM2" s="1137"/>
      <c r="DN2" s="1137"/>
      <c r="DO2" s="1138"/>
      <c r="DP2" s="200"/>
      <c r="DQ2" s="1136" t="s">
        <v>345</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346</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348</v>
      </c>
      <c r="B5" s="1022"/>
      <c r="C5" s="1022"/>
      <c r="D5" s="1022"/>
      <c r="E5" s="1022"/>
      <c r="F5" s="1022"/>
      <c r="G5" s="1022"/>
      <c r="H5" s="1022"/>
      <c r="I5" s="1022"/>
      <c r="J5" s="1022"/>
      <c r="K5" s="1022"/>
      <c r="L5" s="1022"/>
      <c r="M5" s="1022"/>
      <c r="N5" s="1022"/>
      <c r="O5" s="1022"/>
      <c r="P5" s="1023"/>
      <c r="Q5" s="1027" t="s">
        <v>349</v>
      </c>
      <c r="R5" s="1028"/>
      <c r="S5" s="1028"/>
      <c r="T5" s="1028"/>
      <c r="U5" s="1029"/>
      <c r="V5" s="1027" t="s">
        <v>350</v>
      </c>
      <c r="W5" s="1028"/>
      <c r="X5" s="1028"/>
      <c r="Y5" s="1028"/>
      <c r="Z5" s="1029"/>
      <c r="AA5" s="1027" t="s">
        <v>351</v>
      </c>
      <c r="AB5" s="1028"/>
      <c r="AC5" s="1028"/>
      <c r="AD5" s="1028"/>
      <c r="AE5" s="1028"/>
      <c r="AF5" s="1139" t="s">
        <v>352</v>
      </c>
      <c r="AG5" s="1028"/>
      <c r="AH5" s="1028"/>
      <c r="AI5" s="1028"/>
      <c r="AJ5" s="1043"/>
      <c r="AK5" s="1028" t="s">
        <v>353</v>
      </c>
      <c r="AL5" s="1028"/>
      <c r="AM5" s="1028"/>
      <c r="AN5" s="1028"/>
      <c r="AO5" s="1029"/>
      <c r="AP5" s="1027" t="s">
        <v>354</v>
      </c>
      <c r="AQ5" s="1028"/>
      <c r="AR5" s="1028"/>
      <c r="AS5" s="1028"/>
      <c r="AT5" s="1029"/>
      <c r="AU5" s="1027" t="s">
        <v>355</v>
      </c>
      <c r="AV5" s="1028"/>
      <c r="AW5" s="1028"/>
      <c r="AX5" s="1028"/>
      <c r="AY5" s="1043"/>
      <c r="AZ5" s="207"/>
      <c r="BA5" s="207"/>
      <c r="BB5" s="207"/>
      <c r="BC5" s="207"/>
      <c r="BD5" s="207"/>
      <c r="BE5" s="208"/>
      <c r="BF5" s="208"/>
      <c r="BG5" s="208"/>
      <c r="BH5" s="208"/>
      <c r="BI5" s="208"/>
      <c r="BJ5" s="208"/>
      <c r="BK5" s="208"/>
      <c r="BL5" s="208"/>
      <c r="BM5" s="208"/>
      <c r="BN5" s="208"/>
      <c r="BO5" s="208"/>
      <c r="BP5" s="208"/>
      <c r="BQ5" s="1021" t="s">
        <v>356</v>
      </c>
      <c r="BR5" s="1022"/>
      <c r="BS5" s="1022"/>
      <c r="BT5" s="1022"/>
      <c r="BU5" s="1022"/>
      <c r="BV5" s="1022"/>
      <c r="BW5" s="1022"/>
      <c r="BX5" s="1022"/>
      <c r="BY5" s="1022"/>
      <c r="BZ5" s="1022"/>
      <c r="CA5" s="1022"/>
      <c r="CB5" s="1022"/>
      <c r="CC5" s="1022"/>
      <c r="CD5" s="1022"/>
      <c r="CE5" s="1022"/>
      <c r="CF5" s="1022"/>
      <c r="CG5" s="1023"/>
      <c r="CH5" s="1027" t="s">
        <v>357</v>
      </c>
      <c r="CI5" s="1028"/>
      <c r="CJ5" s="1028"/>
      <c r="CK5" s="1028"/>
      <c r="CL5" s="1029"/>
      <c r="CM5" s="1027" t="s">
        <v>358</v>
      </c>
      <c r="CN5" s="1028"/>
      <c r="CO5" s="1028"/>
      <c r="CP5" s="1028"/>
      <c r="CQ5" s="1029"/>
      <c r="CR5" s="1027" t="s">
        <v>359</v>
      </c>
      <c r="CS5" s="1028"/>
      <c r="CT5" s="1028"/>
      <c r="CU5" s="1028"/>
      <c r="CV5" s="1029"/>
      <c r="CW5" s="1027" t="s">
        <v>360</v>
      </c>
      <c r="CX5" s="1028"/>
      <c r="CY5" s="1028"/>
      <c r="CZ5" s="1028"/>
      <c r="DA5" s="1029"/>
      <c r="DB5" s="1027" t="s">
        <v>361</v>
      </c>
      <c r="DC5" s="1028"/>
      <c r="DD5" s="1028"/>
      <c r="DE5" s="1028"/>
      <c r="DF5" s="1029"/>
      <c r="DG5" s="1124" t="s">
        <v>362</v>
      </c>
      <c r="DH5" s="1125"/>
      <c r="DI5" s="1125"/>
      <c r="DJ5" s="1125"/>
      <c r="DK5" s="1126"/>
      <c r="DL5" s="1124" t="s">
        <v>363</v>
      </c>
      <c r="DM5" s="1125"/>
      <c r="DN5" s="1125"/>
      <c r="DO5" s="1125"/>
      <c r="DP5" s="1126"/>
      <c r="DQ5" s="1027" t="s">
        <v>364</v>
      </c>
      <c r="DR5" s="1028"/>
      <c r="DS5" s="1028"/>
      <c r="DT5" s="1028"/>
      <c r="DU5" s="1029"/>
      <c r="DV5" s="1027" t="s">
        <v>355</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365</v>
      </c>
      <c r="C7" s="1077"/>
      <c r="D7" s="1077"/>
      <c r="E7" s="1077"/>
      <c r="F7" s="1077"/>
      <c r="G7" s="1077"/>
      <c r="H7" s="1077"/>
      <c r="I7" s="1077"/>
      <c r="J7" s="1077"/>
      <c r="K7" s="1077"/>
      <c r="L7" s="1077"/>
      <c r="M7" s="1077"/>
      <c r="N7" s="1077"/>
      <c r="O7" s="1077"/>
      <c r="P7" s="1078"/>
      <c r="Q7" s="1130">
        <v>3425</v>
      </c>
      <c r="R7" s="1131"/>
      <c r="S7" s="1131"/>
      <c r="T7" s="1131"/>
      <c r="U7" s="1131"/>
      <c r="V7" s="1131">
        <v>3274</v>
      </c>
      <c r="W7" s="1131"/>
      <c r="X7" s="1131"/>
      <c r="Y7" s="1131"/>
      <c r="Z7" s="1131"/>
      <c r="AA7" s="1131">
        <v>151</v>
      </c>
      <c r="AB7" s="1131"/>
      <c r="AC7" s="1131"/>
      <c r="AD7" s="1131"/>
      <c r="AE7" s="1132"/>
      <c r="AF7" s="1133">
        <v>119</v>
      </c>
      <c r="AG7" s="1134"/>
      <c r="AH7" s="1134"/>
      <c r="AI7" s="1134"/>
      <c r="AJ7" s="1135"/>
      <c r="AK7" s="1117">
        <v>265</v>
      </c>
      <c r="AL7" s="1118"/>
      <c r="AM7" s="1118"/>
      <c r="AN7" s="1118"/>
      <c r="AO7" s="1118"/>
      <c r="AP7" s="1118">
        <v>2263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536</v>
      </c>
      <c r="BT7" s="1122"/>
      <c r="BU7" s="1122"/>
      <c r="BV7" s="1122"/>
      <c r="BW7" s="1122"/>
      <c r="BX7" s="1122"/>
      <c r="BY7" s="1122"/>
      <c r="BZ7" s="1122"/>
      <c r="CA7" s="1122"/>
      <c r="CB7" s="1122"/>
      <c r="CC7" s="1122"/>
      <c r="CD7" s="1122"/>
      <c r="CE7" s="1122"/>
      <c r="CF7" s="1122"/>
      <c r="CG7" s="1123"/>
      <c r="CH7" s="1114">
        <v>-12</v>
      </c>
      <c r="CI7" s="1115"/>
      <c r="CJ7" s="1115"/>
      <c r="CK7" s="1115"/>
      <c r="CL7" s="1116"/>
      <c r="CM7" s="1114">
        <v>107</v>
      </c>
      <c r="CN7" s="1115"/>
      <c r="CO7" s="1115"/>
      <c r="CP7" s="1115"/>
      <c r="CQ7" s="1116"/>
      <c r="CR7" s="1114">
        <v>30</v>
      </c>
      <c r="CS7" s="1115"/>
      <c r="CT7" s="1115"/>
      <c r="CU7" s="1115"/>
      <c r="CV7" s="1116"/>
      <c r="CW7" s="1114" t="s">
        <v>531</v>
      </c>
      <c r="CX7" s="1115"/>
      <c r="CY7" s="1115"/>
      <c r="CZ7" s="1115"/>
      <c r="DA7" s="1116"/>
      <c r="DB7" s="1114" t="s">
        <v>531</v>
      </c>
      <c r="DC7" s="1115"/>
      <c r="DD7" s="1115"/>
      <c r="DE7" s="1115"/>
      <c r="DF7" s="1116"/>
      <c r="DG7" s="1114" t="s">
        <v>531</v>
      </c>
      <c r="DH7" s="1115"/>
      <c r="DI7" s="1115"/>
      <c r="DJ7" s="1115"/>
      <c r="DK7" s="1116"/>
      <c r="DL7" s="1114" t="s">
        <v>531</v>
      </c>
      <c r="DM7" s="1115"/>
      <c r="DN7" s="1115"/>
      <c r="DO7" s="1115"/>
      <c r="DP7" s="1116"/>
      <c r="DQ7" s="1114" t="s">
        <v>531</v>
      </c>
      <c r="DR7" s="1115"/>
      <c r="DS7" s="1115"/>
      <c r="DT7" s="1115"/>
      <c r="DU7" s="1116"/>
      <c r="DV7" s="1141"/>
      <c r="DW7" s="1142"/>
      <c r="DX7" s="1142"/>
      <c r="DY7" s="1142"/>
      <c r="DZ7" s="1143"/>
      <c r="EA7" s="205"/>
    </row>
    <row r="8" spans="1:131" s="206" customFormat="1" ht="26.25" customHeight="1" x14ac:dyDescent="0.15">
      <c r="A8" s="212">
        <v>2</v>
      </c>
      <c r="B8" s="1063" t="s">
        <v>366</v>
      </c>
      <c r="C8" s="1064"/>
      <c r="D8" s="1064"/>
      <c r="E8" s="1064"/>
      <c r="F8" s="1064"/>
      <c r="G8" s="1064"/>
      <c r="H8" s="1064"/>
      <c r="I8" s="1064"/>
      <c r="J8" s="1064"/>
      <c r="K8" s="1064"/>
      <c r="L8" s="1064"/>
      <c r="M8" s="1064"/>
      <c r="N8" s="1064"/>
      <c r="O8" s="1064"/>
      <c r="P8" s="1065"/>
      <c r="Q8" s="1069">
        <v>12</v>
      </c>
      <c r="R8" s="1070"/>
      <c r="S8" s="1070"/>
      <c r="T8" s="1070"/>
      <c r="U8" s="1070"/>
      <c r="V8" s="1070">
        <v>11</v>
      </c>
      <c r="W8" s="1070"/>
      <c r="X8" s="1070"/>
      <c r="Y8" s="1070"/>
      <c r="Z8" s="1070"/>
      <c r="AA8" s="1070">
        <v>1</v>
      </c>
      <c r="AB8" s="1070"/>
      <c r="AC8" s="1070"/>
      <c r="AD8" s="1070"/>
      <c r="AE8" s="1071"/>
      <c r="AF8" s="1045">
        <v>1</v>
      </c>
      <c r="AG8" s="1046"/>
      <c r="AH8" s="1046"/>
      <c r="AI8" s="1046"/>
      <c r="AJ8" s="1047"/>
      <c r="AK8" s="1112">
        <v>10</v>
      </c>
      <c r="AL8" s="1113"/>
      <c r="AM8" s="1113"/>
      <c r="AN8" s="1113"/>
      <c r="AO8" s="1113"/>
      <c r="AP8" s="1113" t="s">
        <v>531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367</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368</v>
      </c>
      <c r="B23" s="970" t="s">
        <v>369</v>
      </c>
      <c r="C23" s="971"/>
      <c r="D23" s="971"/>
      <c r="E23" s="971"/>
      <c r="F23" s="971"/>
      <c r="G23" s="971"/>
      <c r="H23" s="971"/>
      <c r="I23" s="971"/>
      <c r="J23" s="971"/>
      <c r="K23" s="971"/>
      <c r="L23" s="971"/>
      <c r="M23" s="971"/>
      <c r="N23" s="971"/>
      <c r="O23" s="971"/>
      <c r="P23" s="972"/>
      <c r="Q23" s="1094">
        <v>3436</v>
      </c>
      <c r="R23" s="1095"/>
      <c r="S23" s="1095"/>
      <c r="T23" s="1095"/>
      <c r="U23" s="1095"/>
      <c r="V23" s="1095">
        <v>3285</v>
      </c>
      <c r="W23" s="1095"/>
      <c r="X23" s="1095"/>
      <c r="Y23" s="1095"/>
      <c r="Z23" s="1095"/>
      <c r="AA23" s="1095">
        <v>151</v>
      </c>
      <c r="AB23" s="1095"/>
      <c r="AC23" s="1095"/>
      <c r="AD23" s="1095"/>
      <c r="AE23" s="1096"/>
      <c r="AF23" s="1097">
        <v>119</v>
      </c>
      <c r="AG23" s="1095"/>
      <c r="AH23" s="1095"/>
      <c r="AI23" s="1095"/>
      <c r="AJ23" s="1098"/>
      <c r="AK23" s="1099"/>
      <c r="AL23" s="1100"/>
      <c r="AM23" s="1100"/>
      <c r="AN23" s="1100"/>
      <c r="AO23" s="1100"/>
      <c r="AP23" s="1095">
        <v>2263</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370</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371</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348</v>
      </c>
      <c r="B26" s="1022"/>
      <c r="C26" s="1022"/>
      <c r="D26" s="1022"/>
      <c r="E26" s="1022"/>
      <c r="F26" s="1022"/>
      <c r="G26" s="1022"/>
      <c r="H26" s="1022"/>
      <c r="I26" s="1022"/>
      <c r="J26" s="1022"/>
      <c r="K26" s="1022"/>
      <c r="L26" s="1022"/>
      <c r="M26" s="1022"/>
      <c r="N26" s="1022"/>
      <c r="O26" s="1022"/>
      <c r="P26" s="1023"/>
      <c r="Q26" s="1027" t="s">
        <v>372</v>
      </c>
      <c r="R26" s="1028"/>
      <c r="S26" s="1028"/>
      <c r="T26" s="1028"/>
      <c r="U26" s="1029"/>
      <c r="V26" s="1027" t="s">
        <v>373</v>
      </c>
      <c r="W26" s="1028"/>
      <c r="X26" s="1028"/>
      <c r="Y26" s="1028"/>
      <c r="Z26" s="1029"/>
      <c r="AA26" s="1027" t="s">
        <v>374</v>
      </c>
      <c r="AB26" s="1028"/>
      <c r="AC26" s="1028"/>
      <c r="AD26" s="1028"/>
      <c r="AE26" s="1028"/>
      <c r="AF26" s="1085" t="s">
        <v>375</v>
      </c>
      <c r="AG26" s="1034"/>
      <c r="AH26" s="1034"/>
      <c r="AI26" s="1034"/>
      <c r="AJ26" s="1086"/>
      <c r="AK26" s="1028" t="s">
        <v>376</v>
      </c>
      <c r="AL26" s="1028"/>
      <c r="AM26" s="1028"/>
      <c r="AN26" s="1028"/>
      <c r="AO26" s="1029"/>
      <c r="AP26" s="1027" t="s">
        <v>377</v>
      </c>
      <c r="AQ26" s="1028"/>
      <c r="AR26" s="1028"/>
      <c r="AS26" s="1028"/>
      <c r="AT26" s="1029"/>
      <c r="AU26" s="1027" t="s">
        <v>378</v>
      </c>
      <c r="AV26" s="1028"/>
      <c r="AW26" s="1028"/>
      <c r="AX26" s="1028"/>
      <c r="AY26" s="1029"/>
      <c r="AZ26" s="1027" t="s">
        <v>379</v>
      </c>
      <c r="BA26" s="1028"/>
      <c r="BB26" s="1028"/>
      <c r="BC26" s="1028"/>
      <c r="BD26" s="1029"/>
      <c r="BE26" s="1027" t="s">
        <v>355</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380</v>
      </c>
      <c r="C28" s="1077"/>
      <c r="D28" s="1077"/>
      <c r="E28" s="1077"/>
      <c r="F28" s="1077"/>
      <c r="G28" s="1077"/>
      <c r="H28" s="1077"/>
      <c r="I28" s="1077"/>
      <c r="J28" s="1077"/>
      <c r="K28" s="1077"/>
      <c r="L28" s="1077"/>
      <c r="M28" s="1077"/>
      <c r="N28" s="1077"/>
      <c r="O28" s="1077"/>
      <c r="P28" s="1078"/>
      <c r="Q28" s="1079">
        <v>1300</v>
      </c>
      <c r="R28" s="1080"/>
      <c r="S28" s="1080"/>
      <c r="T28" s="1080"/>
      <c r="U28" s="1080"/>
      <c r="V28" s="1080">
        <v>995</v>
      </c>
      <c r="W28" s="1080"/>
      <c r="X28" s="1080"/>
      <c r="Y28" s="1080"/>
      <c r="Z28" s="1080"/>
      <c r="AA28" s="1080">
        <v>305</v>
      </c>
      <c r="AB28" s="1080"/>
      <c r="AC28" s="1080"/>
      <c r="AD28" s="1080"/>
      <c r="AE28" s="1081"/>
      <c r="AF28" s="1082">
        <v>305</v>
      </c>
      <c r="AG28" s="1080"/>
      <c r="AH28" s="1080"/>
      <c r="AI28" s="1080"/>
      <c r="AJ28" s="1083"/>
      <c r="AK28" s="1084">
        <v>76</v>
      </c>
      <c r="AL28" s="1072"/>
      <c r="AM28" s="1072"/>
      <c r="AN28" s="1072"/>
      <c r="AO28" s="1072"/>
      <c r="AP28" s="1072" t="s">
        <v>531</v>
      </c>
      <c r="AQ28" s="1072"/>
      <c r="AR28" s="1072"/>
      <c r="AS28" s="1072"/>
      <c r="AT28" s="1072"/>
      <c r="AU28" s="1072" t="s">
        <v>531</v>
      </c>
      <c r="AV28" s="1072"/>
      <c r="AW28" s="1072"/>
      <c r="AX28" s="1072"/>
      <c r="AY28" s="1072"/>
      <c r="AZ28" s="1073" t="s">
        <v>531</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381</v>
      </c>
      <c r="C29" s="1064"/>
      <c r="D29" s="1064"/>
      <c r="E29" s="1064"/>
      <c r="F29" s="1064"/>
      <c r="G29" s="1064"/>
      <c r="H29" s="1064"/>
      <c r="I29" s="1064"/>
      <c r="J29" s="1064"/>
      <c r="K29" s="1064"/>
      <c r="L29" s="1064"/>
      <c r="M29" s="1064"/>
      <c r="N29" s="1064"/>
      <c r="O29" s="1064"/>
      <c r="P29" s="1065"/>
      <c r="Q29" s="1069">
        <v>758</v>
      </c>
      <c r="R29" s="1070"/>
      <c r="S29" s="1070"/>
      <c r="T29" s="1070"/>
      <c r="U29" s="1070"/>
      <c r="V29" s="1070">
        <v>671</v>
      </c>
      <c r="W29" s="1070"/>
      <c r="X29" s="1070"/>
      <c r="Y29" s="1070"/>
      <c r="Z29" s="1070"/>
      <c r="AA29" s="1070">
        <v>87</v>
      </c>
      <c r="AB29" s="1070"/>
      <c r="AC29" s="1070"/>
      <c r="AD29" s="1070"/>
      <c r="AE29" s="1071"/>
      <c r="AF29" s="1045">
        <v>87</v>
      </c>
      <c r="AG29" s="1046"/>
      <c r="AH29" s="1046"/>
      <c r="AI29" s="1046"/>
      <c r="AJ29" s="1047"/>
      <c r="AK29" s="1006">
        <v>126</v>
      </c>
      <c r="AL29" s="997"/>
      <c r="AM29" s="997"/>
      <c r="AN29" s="997"/>
      <c r="AO29" s="997"/>
      <c r="AP29" s="997" t="s">
        <v>531</v>
      </c>
      <c r="AQ29" s="997"/>
      <c r="AR29" s="997"/>
      <c r="AS29" s="997"/>
      <c r="AT29" s="997"/>
      <c r="AU29" s="997" t="s">
        <v>531</v>
      </c>
      <c r="AV29" s="997"/>
      <c r="AW29" s="997"/>
      <c r="AX29" s="997"/>
      <c r="AY29" s="997"/>
      <c r="AZ29" s="1068" t="s">
        <v>531</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382</v>
      </c>
      <c r="C30" s="1064"/>
      <c r="D30" s="1064"/>
      <c r="E30" s="1064"/>
      <c r="F30" s="1064"/>
      <c r="G30" s="1064"/>
      <c r="H30" s="1064"/>
      <c r="I30" s="1064"/>
      <c r="J30" s="1064"/>
      <c r="K30" s="1064"/>
      <c r="L30" s="1064"/>
      <c r="M30" s="1064"/>
      <c r="N30" s="1064"/>
      <c r="O30" s="1064"/>
      <c r="P30" s="1065"/>
      <c r="Q30" s="1069">
        <v>71</v>
      </c>
      <c r="R30" s="1070"/>
      <c r="S30" s="1070"/>
      <c r="T30" s="1070"/>
      <c r="U30" s="1070"/>
      <c r="V30" s="1070">
        <v>70</v>
      </c>
      <c r="W30" s="1070"/>
      <c r="X30" s="1070"/>
      <c r="Y30" s="1070"/>
      <c r="Z30" s="1070"/>
      <c r="AA30" s="1070">
        <v>1</v>
      </c>
      <c r="AB30" s="1070"/>
      <c r="AC30" s="1070"/>
      <c r="AD30" s="1070"/>
      <c r="AE30" s="1071"/>
      <c r="AF30" s="1045">
        <v>1</v>
      </c>
      <c r="AG30" s="1046"/>
      <c r="AH30" s="1046"/>
      <c r="AI30" s="1046"/>
      <c r="AJ30" s="1047"/>
      <c r="AK30" s="1006">
        <v>34</v>
      </c>
      <c r="AL30" s="997"/>
      <c r="AM30" s="997"/>
      <c r="AN30" s="997"/>
      <c r="AO30" s="997"/>
      <c r="AP30" s="997" t="s">
        <v>531</v>
      </c>
      <c r="AQ30" s="997"/>
      <c r="AR30" s="997"/>
      <c r="AS30" s="997"/>
      <c r="AT30" s="997"/>
      <c r="AU30" s="997" t="s">
        <v>531</v>
      </c>
      <c r="AV30" s="997"/>
      <c r="AW30" s="997"/>
      <c r="AX30" s="997"/>
      <c r="AY30" s="997"/>
      <c r="AZ30" s="1068" t="s">
        <v>531</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383</v>
      </c>
      <c r="C31" s="1064"/>
      <c r="D31" s="1064"/>
      <c r="E31" s="1064"/>
      <c r="F31" s="1064"/>
      <c r="G31" s="1064"/>
      <c r="H31" s="1064"/>
      <c r="I31" s="1064"/>
      <c r="J31" s="1064"/>
      <c r="K31" s="1064"/>
      <c r="L31" s="1064"/>
      <c r="M31" s="1064"/>
      <c r="N31" s="1064"/>
      <c r="O31" s="1064"/>
      <c r="P31" s="1065"/>
      <c r="Q31" s="1069">
        <v>204</v>
      </c>
      <c r="R31" s="1070"/>
      <c r="S31" s="1070"/>
      <c r="T31" s="1070"/>
      <c r="U31" s="1070"/>
      <c r="V31" s="1070">
        <v>183</v>
      </c>
      <c r="W31" s="1070"/>
      <c r="X31" s="1070"/>
      <c r="Y31" s="1070"/>
      <c r="Z31" s="1070"/>
      <c r="AA31" s="1070">
        <v>21</v>
      </c>
      <c r="AB31" s="1070"/>
      <c r="AC31" s="1070"/>
      <c r="AD31" s="1070"/>
      <c r="AE31" s="1071"/>
      <c r="AF31" s="1045">
        <v>21</v>
      </c>
      <c r="AG31" s="1046"/>
      <c r="AH31" s="1046"/>
      <c r="AI31" s="1046"/>
      <c r="AJ31" s="1047"/>
      <c r="AK31" s="1006">
        <v>4</v>
      </c>
      <c r="AL31" s="997"/>
      <c r="AM31" s="997"/>
      <c r="AN31" s="997"/>
      <c r="AO31" s="997"/>
      <c r="AP31" s="997">
        <v>240</v>
      </c>
      <c r="AQ31" s="997"/>
      <c r="AR31" s="997"/>
      <c r="AS31" s="997"/>
      <c r="AT31" s="997"/>
      <c r="AU31" s="997">
        <v>120</v>
      </c>
      <c r="AV31" s="997"/>
      <c r="AW31" s="997"/>
      <c r="AX31" s="997"/>
      <c r="AY31" s="997"/>
      <c r="AZ31" s="1068" t="s">
        <v>531</v>
      </c>
      <c r="BA31" s="1068"/>
      <c r="BB31" s="1068"/>
      <c r="BC31" s="1068"/>
      <c r="BD31" s="1068"/>
      <c r="BE31" s="1058" t="s">
        <v>384</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385</v>
      </c>
      <c r="C32" s="1064"/>
      <c r="D32" s="1064"/>
      <c r="E32" s="1064"/>
      <c r="F32" s="1064"/>
      <c r="G32" s="1064"/>
      <c r="H32" s="1064"/>
      <c r="I32" s="1064"/>
      <c r="J32" s="1064"/>
      <c r="K32" s="1064"/>
      <c r="L32" s="1064"/>
      <c r="M32" s="1064"/>
      <c r="N32" s="1064"/>
      <c r="O32" s="1064"/>
      <c r="P32" s="1065"/>
      <c r="Q32" s="1069">
        <v>20</v>
      </c>
      <c r="R32" s="1070"/>
      <c r="S32" s="1070"/>
      <c r="T32" s="1070"/>
      <c r="U32" s="1070"/>
      <c r="V32" s="1070">
        <v>2</v>
      </c>
      <c r="W32" s="1070"/>
      <c r="X32" s="1070"/>
      <c r="Y32" s="1070"/>
      <c r="Z32" s="1070"/>
      <c r="AA32" s="1070">
        <v>18</v>
      </c>
      <c r="AB32" s="1070"/>
      <c r="AC32" s="1070"/>
      <c r="AD32" s="1070"/>
      <c r="AE32" s="1071"/>
      <c r="AF32" s="1045">
        <v>212</v>
      </c>
      <c r="AG32" s="1046"/>
      <c r="AH32" s="1046"/>
      <c r="AI32" s="1046"/>
      <c r="AJ32" s="1047"/>
      <c r="AK32" s="1006" t="s">
        <v>531</v>
      </c>
      <c r="AL32" s="997"/>
      <c r="AM32" s="997"/>
      <c r="AN32" s="997"/>
      <c r="AO32" s="997"/>
      <c r="AP32" s="997" t="s">
        <v>531</v>
      </c>
      <c r="AQ32" s="997"/>
      <c r="AR32" s="997"/>
      <c r="AS32" s="997"/>
      <c r="AT32" s="997"/>
      <c r="AU32" s="997" t="s">
        <v>531</v>
      </c>
      <c r="AV32" s="997"/>
      <c r="AW32" s="997"/>
      <c r="AX32" s="997"/>
      <c r="AY32" s="997"/>
      <c r="AZ32" s="1068" t="s">
        <v>531</v>
      </c>
      <c r="BA32" s="1068"/>
      <c r="BB32" s="1068"/>
      <c r="BC32" s="1068"/>
      <c r="BD32" s="1068"/>
      <c r="BE32" s="1058" t="s">
        <v>384</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368</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625</v>
      </c>
      <c r="AG63" s="985"/>
      <c r="AH63" s="985"/>
      <c r="AI63" s="985"/>
      <c r="AJ63" s="1056"/>
      <c r="AK63" s="1057"/>
      <c r="AL63" s="989"/>
      <c r="AM63" s="989"/>
      <c r="AN63" s="989"/>
      <c r="AO63" s="989"/>
      <c r="AP63" s="985">
        <v>240</v>
      </c>
      <c r="AQ63" s="985"/>
      <c r="AR63" s="985"/>
      <c r="AS63" s="985"/>
      <c r="AT63" s="985"/>
      <c r="AU63" s="985">
        <v>120</v>
      </c>
      <c r="AV63" s="985"/>
      <c r="AW63" s="985"/>
      <c r="AX63" s="985"/>
      <c r="AY63" s="985"/>
      <c r="AZ63" s="1051"/>
      <c r="BA63" s="1051"/>
      <c r="BB63" s="1051"/>
      <c r="BC63" s="1051"/>
      <c r="BD63" s="1051"/>
      <c r="BE63" s="986" t="s">
        <v>531</v>
      </c>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389</v>
      </c>
      <c r="B66" s="1022"/>
      <c r="C66" s="1022"/>
      <c r="D66" s="1022"/>
      <c r="E66" s="1022"/>
      <c r="F66" s="1022"/>
      <c r="G66" s="1022"/>
      <c r="H66" s="1022"/>
      <c r="I66" s="1022"/>
      <c r="J66" s="1022"/>
      <c r="K66" s="1022"/>
      <c r="L66" s="1022"/>
      <c r="M66" s="1022"/>
      <c r="N66" s="1022"/>
      <c r="O66" s="1022"/>
      <c r="P66" s="1023"/>
      <c r="Q66" s="1027" t="s">
        <v>372</v>
      </c>
      <c r="R66" s="1028"/>
      <c r="S66" s="1028"/>
      <c r="T66" s="1028"/>
      <c r="U66" s="1029"/>
      <c r="V66" s="1027" t="s">
        <v>373</v>
      </c>
      <c r="W66" s="1028"/>
      <c r="X66" s="1028"/>
      <c r="Y66" s="1028"/>
      <c r="Z66" s="1029"/>
      <c r="AA66" s="1027" t="s">
        <v>374</v>
      </c>
      <c r="AB66" s="1028"/>
      <c r="AC66" s="1028"/>
      <c r="AD66" s="1028"/>
      <c r="AE66" s="1029"/>
      <c r="AF66" s="1033" t="s">
        <v>375</v>
      </c>
      <c r="AG66" s="1034"/>
      <c r="AH66" s="1034"/>
      <c r="AI66" s="1034"/>
      <c r="AJ66" s="1035"/>
      <c r="AK66" s="1027" t="s">
        <v>376</v>
      </c>
      <c r="AL66" s="1022"/>
      <c r="AM66" s="1022"/>
      <c r="AN66" s="1022"/>
      <c r="AO66" s="1023"/>
      <c r="AP66" s="1027" t="s">
        <v>377</v>
      </c>
      <c r="AQ66" s="1028"/>
      <c r="AR66" s="1028"/>
      <c r="AS66" s="1028"/>
      <c r="AT66" s="1029"/>
      <c r="AU66" s="1027" t="s">
        <v>390</v>
      </c>
      <c r="AV66" s="1028"/>
      <c r="AW66" s="1028"/>
      <c r="AX66" s="1028"/>
      <c r="AY66" s="1029"/>
      <c r="AZ66" s="1027" t="s">
        <v>355</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532</v>
      </c>
      <c r="C68" s="1012"/>
      <c r="D68" s="1012"/>
      <c r="E68" s="1012"/>
      <c r="F68" s="1012"/>
      <c r="G68" s="1012"/>
      <c r="H68" s="1012"/>
      <c r="I68" s="1012"/>
      <c r="J68" s="1012"/>
      <c r="K68" s="1012"/>
      <c r="L68" s="1012"/>
      <c r="M68" s="1012"/>
      <c r="N68" s="1012"/>
      <c r="O68" s="1012"/>
      <c r="P68" s="1013"/>
      <c r="Q68" s="1014">
        <v>12246</v>
      </c>
      <c r="R68" s="1008"/>
      <c r="S68" s="1008"/>
      <c r="T68" s="1008"/>
      <c r="U68" s="1008"/>
      <c r="V68" s="1008">
        <v>10158</v>
      </c>
      <c r="W68" s="1008"/>
      <c r="X68" s="1008"/>
      <c r="Y68" s="1008"/>
      <c r="Z68" s="1008"/>
      <c r="AA68" s="1008">
        <v>2088</v>
      </c>
      <c r="AB68" s="1008"/>
      <c r="AC68" s="1008"/>
      <c r="AD68" s="1008"/>
      <c r="AE68" s="1008"/>
      <c r="AF68" s="1008">
        <v>2088</v>
      </c>
      <c r="AG68" s="1008"/>
      <c r="AH68" s="1008"/>
      <c r="AI68" s="1008"/>
      <c r="AJ68" s="1008"/>
      <c r="AK68" s="1008">
        <v>950</v>
      </c>
      <c r="AL68" s="1008"/>
      <c r="AM68" s="1008"/>
      <c r="AN68" s="1008"/>
      <c r="AO68" s="1008"/>
      <c r="AP68" s="1008" t="s">
        <v>531</v>
      </c>
      <c r="AQ68" s="1008"/>
      <c r="AR68" s="1008"/>
      <c r="AS68" s="1008"/>
      <c r="AT68" s="1008"/>
      <c r="AU68" s="1008" t="s">
        <v>531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533</v>
      </c>
      <c r="C69" s="1001"/>
      <c r="D69" s="1001"/>
      <c r="E69" s="1001"/>
      <c r="F69" s="1001"/>
      <c r="G69" s="1001"/>
      <c r="H69" s="1001"/>
      <c r="I69" s="1001"/>
      <c r="J69" s="1001"/>
      <c r="K69" s="1001"/>
      <c r="L69" s="1001"/>
      <c r="M69" s="1001"/>
      <c r="N69" s="1001"/>
      <c r="O69" s="1001"/>
      <c r="P69" s="1002"/>
      <c r="Q69" s="1003">
        <v>1896</v>
      </c>
      <c r="R69" s="997"/>
      <c r="S69" s="997"/>
      <c r="T69" s="997"/>
      <c r="U69" s="997"/>
      <c r="V69" s="997">
        <v>1858</v>
      </c>
      <c r="W69" s="997"/>
      <c r="X69" s="997"/>
      <c r="Y69" s="997"/>
      <c r="Z69" s="997"/>
      <c r="AA69" s="997">
        <v>38</v>
      </c>
      <c r="AB69" s="997"/>
      <c r="AC69" s="997"/>
      <c r="AD69" s="997"/>
      <c r="AE69" s="997"/>
      <c r="AF69" s="997">
        <v>38</v>
      </c>
      <c r="AG69" s="997"/>
      <c r="AH69" s="997"/>
      <c r="AI69" s="997"/>
      <c r="AJ69" s="997"/>
      <c r="AK69" s="997" t="s">
        <v>537</v>
      </c>
      <c r="AL69" s="997"/>
      <c r="AM69" s="997"/>
      <c r="AN69" s="997"/>
      <c r="AO69" s="997"/>
      <c r="AP69" s="997">
        <v>157</v>
      </c>
      <c r="AQ69" s="997"/>
      <c r="AR69" s="997"/>
      <c r="AS69" s="997"/>
      <c r="AT69" s="997"/>
      <c r="AU69" s="997">
        <v>15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534</v>
      </c>
      <c r="C70" s="1001"/>
      <c r="D70" s="1001"/>
      <c r="E70" s="1001"/>
      <c r="F70" s="1001"/>
      <c r="G70" s="1001"/>
      <c r="H70" s="1001"/>
      <c r="I70" s="1001"/>
      <c r="J70" s="1001"/>
      <c r="K70" s="1001"/>
      <c r="L70" s="1001"/>
      <c r="M70" s="1001"/>
      <c r="N70" s="1001"/>
      <c r="O70" s="1001"/>
      <c r="P70" s="1002"/>
      <c r="Q70" s="1003">
        <v>284</v>
      </c>
      <c r="R70" s="997"/>
      <c r="S70" s="997"/>
      <c r="T70" s="997"/>
      <c r="U70" s="997"/>
      <c r="V70" s="997">
        <v>249</v>
      </c>
      <c r="W70" s="997"/>
      <c r="X70" s="997"/>
      <c r="Y70" s="997"/>
      <c r="Z70" s="997"/>
      <c r="AA70" s="997">
        <v>34</v>
      </c>
      <c r="AB70" s="997"/>
      <c r="AC70" s="997"/>
      <c r="AD70" s="997"/>
      <c r="AE70" s="997"/>
      <c r="AF70" s="997">
        <v>34</v>
      </c>
      <c r="AG70" s="997"/>
      <c r="AH70" s="997"/>
      <c r="AI70" s="997"/>
      <c r="AJ70" s="997"/>
      <c r="AK70" s="997" t="s">
        <v>537</v>
      </c>
      <c r="AL70" s="997"/>
      <c r="AM70" s="997"/>
      <c r="AN70" s="997"/>
      <c r="AO70" s="997"/>
      <c r="AP70" s="997" t="s">
        <v>531</v>
      </c>
      <c r="AQ70" s="997"/>
      <c r="AR70" s="997"/>
      <c r="AS70" s="997"/>
      <c r="AT70" s="997"/>
      <c r="AU70" s="997" t="s">
        <v>531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535</v>
      </c>
      <c r="C71" s="1001"/>
      <c r="D71" s="1001"/>
      <c r="E71" s="1001"/>
      <c r="F71" s="1001"/>
      <c r="G71" s="1001"/>
      <c r="H71" s="1001"/>
      <c r="I71" s="1001"/>
      <c r="J71" s="1001"/>
      <c r="K71" s="1001"/>
      <c r="L71" s="1001"/>
      <c r="M71" s="1001"/>
      <c r="N71" s="1001"/>
      <c r="O71" s="1001"/>
      <c r="P71" s="1002"/>
      <c r="Q71" s="1003">
        <v>286558</v>
      </c>
      <c r="R71" s="997"/>
      <c r="S71" s="997"/>
      <c r="T71" s="997"/>
      <c r="U71" s="997"/>
      <c r="V71" s="997">
        <v>273159</v>
      </c>
      <c r="W71" s="997"/>
      <c r="X71" s="997"/>
      <c r="Y71" s="997"/>
      <c r="Z71" s="997"/>
      <c r="AA71" s="997">
        <v>13399</v>
      </c>
      <c r="AB71" s="997"/>
      <c r="AC71" s="997"/>
      <c r="AD71" s="997"/>
      <c r="AE71" s="997"/>
      <c r="AF71" s="997">
        <v>13399</v>
      </c>
      <c r="AG71" s="997"/>
      <c r="AH71" s="997"/>
      <c r="AI71" s="997"/>
      <c r="AJ71" s="997"/>
      <c r="AK71" s="997">
        <v>294</v>
      </c>
      <c r="AL71" s="997"/>
      <c r="AM71" s="997"/>
      <c r="AN71" s="997"/>
      <c r="AO71" s="997"/>
      <c r="AP71" s="997" t="s">
        <v>531</v>
      </c>
      <c r="AQ71" s="997"/>
      <c r="AR71" s="997"/>
      <c r="AS71" s="997"/>
      <c r="AT71" s="997"/>
      <c r="AU71" s="997" t="s">
        <v>531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368</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15559</v>
      </c>
      <c r="AG88" s="985"/>
      <c r="AH88" s="985"/>
      <c r="AI88" s="985"/>
      <c r="AJ88" s="985"/>
      <c r="AK88" s="989"/>
      <c r="AL88" s="989"/>
      <c r="AM88" s="989"/>
      <c r="AN88" s="989"/>
      <c r="AO88" s="989"/>
      <c r="AP88" s="985">
        <v>156</v>
      </c>
      <c r="AQ88" s="985"/>
      <c r="AR88" s="985"/>
      <c r="AS88" s="985"/>
      <c r="AT88" s="985"/>
      <c r="AU88" s="985">
        <v>15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30</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287</v>
      </c>
      <c r="AG109" s="918"/>
      <c r="AH109" s="918"/>
      <c r="AI109" s="918"/>
      <c r="AJ109" s="919"/>
      <c r="AK109" s="920" t="s">
        <v>286</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287</v>
      </c>
      <c r="BW109" s="918"/>
      <c r="BX109" s="918"/>
      <c r="BY109" s="918"/>
      <c r="BZ109" s="919"/>
      <c r="CA109" s="920" t="s">
        <v>286</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287</v>
      </c>
      <c r="DM109" s="918"/>
      <c r="DN109" s="918"/>
      <c r="DO109" s="918"/>
      <c r="DP109" s="919"/>
      <c r="DQ109" s="920" t="s">
        <v>286</v>
      </c>
      <c r="DR109" s="918"/>
      <c r="DS109" s="918"/>
      <c r="DT109" s="918"/>
      <c r="DU109" s="919"/>
      <c r="DV109" s="920" t="s">
        <v>401</v>
      </c>
      <c r="DW109" s="918"/>
      <c r="DX109" s="918"/>
      <c r="DY109" s="918"/>
      <c r="DZ109" s="949"/>
    </row>
    <row r="110" spans="1:131" s="197" customFormat="1" ht="26.25" customHeight="1" x14ac:dyDescent="0.15">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303199</v>
      </c>
      <c r="AB110" s="903"/>
      <c r="AC110" s="903"/>
      <c r="AD110" s="903"/>
      <c r="AE110" s="904"/>
      <c r="AF110" s="905">
        <v>299411</v>
      </c>
      <c r="AG110" s="903"/>
      <c r="AH110" s="903"/>
      <c r="AI110" s="903"/>
      <c r="AJ110" s="904"/>
      <c r="AK110" s="905">
        <v>269173</v>
      </c>
      <c r="AL110" s="903"/>
      <c r="AM110" s="903"/>
      <c r="AN110" s="903"/>
      <c r="AO110" s="904"/>
      <c r="AP110" s="906">
        <v>15.3</v>
      </c>
      <c r="AQ110" s="907"/>
      <c r="AR110" s="907"/>
      <c r="AS110" s="907"/>
      <c r="AT110" s="908"/>
      <c r="AU110" s="950" t="s">
        <v>60</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2385863</v>
      </c>
      <c r="BR110" s="830"/>
      <c r="BS110" s="830"/>
      <c r="BT110" s="830"/>
      <c r="BU110" s="830"/>
      <c r="BV110" s="830">
        <v>2266438</v>
      </c>
      <c r="BW110" s="830"/>
      <c r="BX110" s="830"/>
      <c r="BY110" s="830"/>
      <c r="BZ110" s="830"/>
      <c r="CA110" s="830">
        <v>2262914</v>
      </c>
      <c r="CB110" s="830"/>
      <c r="CC110" s="830"/>
      <c r="CD110" s="830"/>
      <c r="CE110" s="830"/>
      <c r="CF110" s="891">
        <v>128.30000000000001</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x14ac:dyDescent="0.15">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t="s">
        <v>110</v>
      </c>
      <c r="BR111" s="801"/>
      <c r="BS111" s="801"/>
      <c r="BT111" s="801"/>
      <c r="BU111" s="801"/>
      <c r="BV111" s="801" t="s">
        <v>110</v>
      </c>
      <c r="BW111" s="801"/>
      <c r="BX111" s="801"/>
      <c r="BY111" s="801"/>
      <c r="BZ111" s="801"/>
      <c r="CA111" s="801" t="s">
        <v>110</v>
      </c>
      <c r="CB111" s="801"/>
      <c r="CC111" s="801"/>
      <c r="CD111" s="801"/>
      <c r="CE111" s="801"/>
      <c r="CF111" s="878" t="s">
        <v>110</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x14ac:dyDescent="0.15">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47930</v>
      </c>
      <c r="BR112" s="801"/>
      <c r="BS112" s="801"/>
      <c r="BT112" s="801"/>
      <c r="BU112" s="801"/>
      <c r="BV112" s="801">
        <v>80806</v>
      </c>
      <c r="BW112" s="801"/>
      <c r="BX112" s="801"/>
      <c r="BY112" s="801"/>
      <c r="BZ112" s="801"/>
      <c r="CA112" s="801">
        <v>120069</v>
      </c>
      <c r="CB112" s="801"/>
      <c r="CC112" s="801"/>
      <c r="CD112" s="801"/>
      <c r="CE112" s="801"/>
      <c r="CF112" s="878">
        <v>6.8</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5118</v>
      </c>
      <c r="AB113" s="939"/>
      <c r="AC113" s="939"/>
      <c r="AD113" s="939"/>
      <c r="AE113" s="940"/>
      <c r="AF113" s="941">
        <v>3348</v>
      </c>
      <c r="AG113" s="939"/>
      <c r="AH113" s="939"/>
      <c r="AI113" s="939"/>
      <c r="AJ113" s="940"/>
      <c r="AK113" s="941">
        <v>3606</v>
      </c>
      <c r="AL113" s="939"/>
      <c r="AM113" s="939"/>
      <c r="AN113" s="939"/>
      <c r="AO113" s="940"/>
      <c r="AP113" s="942">
        <v>0.2</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32594</v>
      </c>
      <c r="BR113" s="801"/>
      <c r="BS113" s="801"/>
      <c r="BT113" s="801"/>
      <c r="BU113" s="801"/>
      <c r="BV113" s="801">
        <v>24056</v>
      </c>
      <c r="BW113" s="801"/>
      <c r="BX113" s="801"/>
      <c r="BY113" s="801"/>
      <c r="BZ113" s="801"/>
      <c r="CA113" s="801">
        <v>15439</v>
      </c>
      <c r="CB113" s="801"/>
      <c r="CC113" s="801"/>
      <c r="CD113" s="801"/>
      <c r="CE113" s="801"/>
      <c r="CF113" s="878">
        <v>0.9</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12120</v>
      </c>
      <c r="AB114" s="814"/>
      <c r="AC114" s="814"/>
      <c r="AD114" s="814"/>
      <c r="AE114" s="815"/>
      <c r="AF114" s="816">
        <v>8816</v>
      </c>
      <c r="AG114" s="814"/>
      <c r="AH114" s="814"/>
      <c r="AI114" s="814"/>
      <c r="AJ114" s="815"/>
      <c r="AK114" s="816">
        <v>8816</v>
      </c>
      <c r="AL114" s="814"/>
      <c r="AM114" s="814"/>
      <c r="AN114" s="814"/>
      <c r="AO114" s="815"/>
      <c r="AP114" s="784">
        <v>0.5</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727096</v>
      </c>
      <c r="BR114" s="801"/>
      <c r="BS114" s="801"/>
      <c r="BT114" s="801"/>
      <c r="BU114" s="801"/>
      <c r="BV114" s="801">
        <v>682166</v>
      </c>
      <c r="BW114" s="801"/>
      <c r="BX114" s="801"/>
      <c r="BY114" s="801"/>
      <c r="BZ114" s="801"/>
      <c r="CA114" s="801">
        <v>641726</v>
      </c>
      <c r="CB114" s="801"/>
      <c r="CC114" s="801"/>
      <c r="CD114" s="801"/>
      <c r="CE114" s="801"/>
      <c r="CF114" s="878">
        <v>36.4</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110</v>
      </c>
      <c r="AB115" s="939"/>
      <c r="AC115" s="939"/>
      <c r="AD115" s="939"/>
      <c r="AE115" s="940"/>
      <c r="AF115" s="941" t="s">
        <v>110</v>
      </c>
      <c r="AG115" s="939"/>
      <c r="AH115" s="939"/>
      <c r="AI115" s="939"/>
      <c r="AJ115" s="940"/>
      <c r="AK115" s="941" t="s">
        <v>110</v>
      </c>
      <c r="AL115" s="939"/>
      <c r="AM115" s="939"/>
      <c r="AN115" s="939"/>
      <c r="AO115" s="940"/>
      <c r="AP115" s="942" t="s">
        <v>110</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110</v>
      </c>
      <c r="BR115" s="801"/>
      <c r="BS115" s="801"/>
      <c r="BT115" s="801"/>
      <c r="BU115" s="801"/>
      <c r="BV115" s="801" t="s">
        <v>110</v>
      </c>
      <c r="BW115" s="801"/>
      <c r="BX115" s="801"/>
      <c r="BY115" s="801"/>
      <c r="BZ115" s="801"/>
      <c r="CA115" s="801" t="s">
        <v>110</v>
      </c>
      <c r="CB115" s="801"/>
      <c r="CC115" s="801"/>
      <c r="CD115" s="801"/>
      <c r="CE115" s="801"/>
      <c r="CF115" s="878" t="s">
        <v>110</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110</v>
      </c>
      <c r="AB116" s="814"/>
      <c r="AC116" s="814"/>
      <c r="AD116" s="814"/>
      <c r="AE116" s="815"/>
      <c r="AF116" s="816" t="s">
        <v>110</v>
      </c>
      <c r="AG116" s="814"/>
      <c r="AH116" s="814"/>
      <c r="AI116" s="814"/>
      <c r="AJ116" s="815"/>
      <c r="AK116" s="816" t="s">
        <v>110</v>
      </c>
      <c r="AL116" s="814"/>
      <c r="AM116" s="814"/>
      <c r="AN116" s="814"/>
      <c r="AO116" s="815"/>
      <c r="AP116" s="784" t="s">
        <v>110</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110</v>
      </c>
      <c r="DH116" s="814"/>
      <c r="DI116" s="814"/>
      <c r="DJ116" s="814"/>
      <c r="DK116" s="815"/>
      <c r="DL116" s="816" t="s">
        <v>110</v>
      </c>
      <c r="DM116" s="814"/>
      <c r="DN116" s="814"/>
      <c r="DO116" s="814"/>
      <c r="DP116" s="815"/>
      <c r="DQ116" s="816" t="s">
        <v>110</v>
      </c>
      <c r="DR116" s="814"/>
      <c r="DS116" s="814"/>
      <c r="DT116" s="814"/>
      <c r="DU116" s="815"/>
      <c r="DV116" s="784" t="s">
        <v>110</v>
      </c>
      <c r="DW116" s="785"/>
      <c r="DX116" s="785"/>
      <c r="DY116" s="785"/>
      <c r="DZ116" s="786"/>
    </row>
    <row r="117" spans="1:130" s="197" customFormat="1" ht="26.25" customHeight="1" x14ac:dyDescent="0.15">
      <c r="A117" s="917" t="s">
        <v>170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320437</v>
      </c>
      <c r="AB117" s="925"/>
      <c r="AC117" s="925"/>
      <c r="AD117" s="925"/>
      <c r="AE117" s="926"/>
      <c r="AF117" s="928">
        <v>311575</v>
      </c>
      <c r="AG117" s="925"/>
      <c r="AH117" s="925"/>
      <c r="AI117" s="925"/>
      <c r="AJ117" s="926"/>
      <c r="AK117" s="928">
        <v>281595</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x14ac:dyDescent="0.15">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287</v>
      </c>
      <c r="AG118" s="918"/>
      <c r="AH118" s="918"/>
      <c r="AI118" s="918"/>
      <c r="AJ118" s="919"/>
      <c r="AK118" s="920" t="s">
        <v>286</v>
      </c>
      <c r="AL118" s="918"/>
      <c r="AM118" s="918"/>
      <c r="AN118" s="918"/>
      <c r="AO118" s="919"/>
      <c r="AP118" s="921" t="s">
        <v>401</v>
      </c>
      <c r="AQ118" s="922"/>
      <c r="AR118" s="922"/>
      <c r="AS118" s="922"/>
      <c r="AT118" s="923"/>
      <c r="AU118" s="956"/>
      <c r="AV118" s="957"/>
      <c r="AW118" s="957"/>
      <c r="AX118" s="957"/>
      <c r="AY118" s="957"/>
      <c r="AZ118" s="228" t="s">
        <v>170</v>
      </c>
      <c r="BA118" s="228"/>
      <c r="BB118" s="228"/>
      <c r="BC118" s="228"/>
      <c r="BD118" s="228"/>
      <c r="BE118" s="228"/>
      <c r="BF118" s="228"/>
      <c r="BG118" s="228"/>
      <c r="BH118" s="228"/>
      <c r="BI118" s="228"/>
      <c r="BJ118" s="228"/>
      <c r="BK118" s="228"/>
      <c r="BL118" s="228"/>
      <c r="BM118" s="228"/>
      <c r="BN118" s="228"/>
      <c r="BO118" s="867" t="s">
        <v>429</v>
      </c>
      <c r="BP118" s="868"/>
      <c r="BQ118" s="887">
        <v>3193483</v>
      </c>
      <c r="BR118" s="888"/>
      <c r="BS118" s="888"/>
      <c r="BT118" s="888"/>
      <c r="BU118" s="888"/>
      <c r="BV118" s="888">
        <v>3053466</v>
      </c>
      <c r="BW118" s="888"/>
      <c r="BX118" s="888"/>
      <c r="BY118" s="888"/>
      <c r="BZ118" s="888"/>
      <c r="CA118" s="888">
        <v>3040148</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3211405</v>
      </c>
      <c r="BR119" s="830"/>
      <c r="BS119" s="830"/>
      <c r="BT119" s="830"/>
      <c r="BU119" s="830"/>
      <c r="BV119" s="830">
        <v>3341534</v>
      </c>
      <c r="BW119" s="830"/>
      <c r="BX119" s="830"/>
      <c r="BY119" s="830"/>
      <c r="BZ119" s="830"/>
      <c r="CA119" s="830">
        <v>3487938</v>
      </c>
      <c r="CB119" s="830"/>
      <c r="CC119" s="830"/>
      <c r="CD119" s="830"/>
      <c r="CE119" s="830"/>
      <c r="CF119" s="891">
        <v>197.7</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31913</v>
      </c>
      <c r="BR120" s="801"/>
      <c r="BS120" s="801"/>
      <c r="BT120" s="801"/>
      <c r="BU120" s="801"/>
      <c r="BV120" s="801">
        <v>28643</v>
      </c>
      <c r="BW120" s="801"/>
      <c r="BX120" s="801"/>
      <c r="BY120" s="801"/>
      <c r="BZ120" s="801"/>
      <c r="CA120" s="801">
        <v>25307</v>
      </c>
      <c r="CB120" s="801"/>
      <c r="CC120" s="801"/>
      <c r="CD120" s="801"/>
      <c r="CE120" s="801"/>
      <c r="CF120" s="878">
        <v>1.4</v>
      </c>
      <c r="CG120" s="879"/>
      <c r="CH120" s="879"/>
      <c r="CI120" s="879"/>
      <c r="CJ120" s="879"/>
      <c r="CK120" s="880" t="s">
        <v>435</v>
      </c>
      <c r="CL120" s="840"/>
      <c r="CM120" s="840"/>
      <c r="CN120" s="840"/>
      <c r="CO120" s="841"/>
      <c r="CP120" s="884" t="s">
        <v>436</v>
      </c>
      <c r="CQ120" s="885"/>
      <c r="CR120" s="885"/>
      <c r="CS120" s="885"/>
      <c r="CT120" s="885"/>
      <c r="CU120" s="885"/>
      <c r="CV120" s="885"/>
      <c r="CW120" s="885"/>
      <c r="CX120" s="885"/>
      <c r="CY120" s="885"/>
      <c r="CZ120" s="885"/>
      <c r="DA120" s="885"/>
      <c r="DB120" s="885"/>
      <c r="DC120" s="885"/>
      <c r="DD120" s="885"/>
      <c r="DE120" s="885"/>
      <c r="DF120" s="886"/>
      <c r="DG120" s="829">
        <v>47930</v>
      </c>
      <c r="DH120" s="830"/>
      <c r="DI120" s="830"/>
      <c r="DJ120" s="830"/>
      <c r="DK120" s="830"/>
      <c r="DL120" s="830">
        <v>80806</v>
      </c>
      <c r="DM120" s="830"/>
      <c r="DN120" s="830"/>
      <c r="DO120" s="830"/>
      <c r="DP120" s="830"/>
      <c r="DQ120" s="830">
        <v>120069</v>
      </c>
      <c r="DR120" s="830"/>
      <c r="DS120" s="830"/>
      <c r="DT120" s="830"/>
      <c r="DU120" s="830"/>
      <c r="DV120" s="831">
        <v>6.8</v>
      </c>
      <c r="DW120" s="831"/>
      <c r="DX120" s="831"/>
      <c r="DY120" s="831"/>
      <c r="DZ120" s="832"/>
    </row>
    <row r="121" spans="1:130" s="197" customFormat="1" ht="26.25" customHeight="1" x14ac:dyDescent="0.15">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2183171</v>
      </c>
      <c r="BR121" s="888"/>
      <c r="BS121" s="888"/>
      <c r="BT121" s="888"/>
      <c r="BU121" s="888"/>
      <c r="BV121" s="888">
        <v>2067419</v>
      </c>
      <c r="BW121" s="888"/>
      <c r="BX121" s="888"/>
      <c r="BY121" s="888"/>
      <c r="BZ121" s="888"/>
      <c r="CA121" s="888">
        <v>1811187</v>
      </c>
      <c r="CB121" s="888"/>
      <c r="CC121" s="888"/>
      <c r="CD121" s="888"/>
      <c r="CE121" s="888"/>
      <c r="CF121" s="889">
        <v>102.7</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t="s">
        <v>110</v>
      </c>
      <c r="DH121" s="801"/>
      <c r="DI121" s="801"/>
      <c r="DJ121" s="801"/>
      <c r="DK121" s="801"/>
      <c r="DL121" s="801" t="s">
        <v>110</v>
      </c>
      <c r="DM121" s="801"/>
      <c r="DN121" s="801"/>
      <c r="DO121" s="801"/>
      <c r="DP121" s="801"/>
      <c r="DQ121" s="801" t="s">
        <v>110</v>
      </c>
      <c r="DR121" s="801"/>
      <c r="DS121" s="801"/>
      <c r="DT121" s="801"/>
      <c r="DU121" s="801"/>
      <c r="DV121" s="853" t="s">
        <v>110</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170</v>
      </c>
      <c r="BA122" s="228"/>
      <c r="BB122" s="228"/>
      <c r="BC122" s="228"/>
      <c r="BD122" s="228"/>
      <c r="BE122" s="228"/>
      <c r="BF122" s="228"/>
      <c r="BG122" s="228"/>
      <c r="BH122" s="228"/>
      <c r="BI122" s="228"/>
      <c r="BJ122" s="228"/>
      <c r="BK122" s="228"/>
      <c r="BL122" s="228"/>
      <c r="BM122" s="228"/>
      <c r="BN122" s="228"/>
      <c r="BO122" s="867" t="s">
        <v>439</v>
      </c>
      <c r="BP122" s="868"/>
      <c r="BQ122" s="869">
        <v>5426489</v>
      </c>
      <c r="BR122" s="870"/>
      <c r="BS122" s="870"/>
      <c r="BT122" s="870"/>
      <c r="BU122" s="870"/>
      <c r="BV122" s="870">
        <v>5437596</v>
      </c>
      <c r="BW122" s="870"/>
      <c r="BX122" s="870"/>
      <c r="BY122" s="870"/>
      <c r="BZ122" s="870"/>
      <c r="CA122" s="870">
        <v>5324432</v>
      </c>
      <c r="CB122" s="870"/>
      <c r="CC122" s="870"/>
      <c r="CD122" s="870"/>
      <c r="CE122" s="870"/>
      <c r="CF122" s="773"/>
      <c r="CG122" s="774"/>
      <c r="CH122" s="774"/>
      <c r="CI122" s="774"/>
      <c r="CJ122" s="871"/>
      <c r="CK122" s="881"/>
      <c r="CL122" s="842"/>
      <c r="CM122" s="842"/>
      <c r="CN122" s="842"/>
      <c r="CO122" s="843"/>
      <c r="CP122" s="858" t="s">
        <v>382</v>
      </c>
      <c r="CQ122" s="859"/>
      <c r="CR122" s="859"/>
      <c r="CS122" s="859"/>
      <c r="CT122" s="859"/>
      <c r="CU122" s="859"/>
      <c r="CV122" s="859"/>
      <c r="CW122" s="859"/>
      <c r="CX122" s="859"/>
      <c r="CY122" s="859"/>
      <c r="CZ122" s="859"/>
      <c r="DA122" s="859"/>
      <c r="DB122" s="859"/>
      <c r="DC122" s="859"/>
      <c r="DD122" s="859"/>
      <c r="DE122" s="859"/>
      <c r="DF122" s="860"/>
      <c r="DG122" s="800" t="s">
        <v>110</v>
      </c>
      <c r="DH122" s="801"/>
      <c r="DI122" s="801"/>
      <c r="DJ122" s="801"/>
      <c r="DK122" s="801"/>
      <c r="DL122" s="801" t="s">
        <v>110</v>
      </c>
      <c r="DM122" s="801"/>
      <c r="DN122" s="801"/>
      <c r="DO122" s="801"/>
      <c r="DP122" s="801"/>
      <c r="DQ122" s="801" t="s">
        <v>110</v>
      </c>
      <c r="DR122" s="801"/>
      <c r="DS122" s="801"/>
      <c r="DT122" s="801"/>
      <c r="DU122" s="801"/>
      <c r="DV122" s="853" t="s">
        <v>110</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110</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110</v>
      </c>
      <c r="BR123" s="862"/>
      <c r="BS123" s="862"/>
      <c r="BT123" s="862"/>
      <c r="BU123" s="862"/>
      <c r="BV123" s="862" t="s">
        <v>110</v>
      </c>
      <c r="BW123" s="862"/>
      <c r="BX123" s="862"/>
      <c r="BY123" s="862"/>
      <c r="BZ123" s="862"/>
      <c r="CA123" s="862" t="s">
        <v>110</v>
      </c>
      <c r="CB123" s="862"/>
      <c r="CC123" s="862"/>
      <c r="CD123" s="862"/>
      <c r="CE123" s="862"/>
      <c r="CF123" s="760"/>
      <c r="CG123" s="761"/>
      <c r="CH123" s="761"/>
      <c r="CI123" s="761"/>
      <c r="CJ123" s="863"/>
      <c r="CK123" s="881"/>
      <c r="CL123" s="842"/>
      <c r="CM123" s="842"/>
      <c r="CN123" s="842"/>
      <c r="CO123" s="843"/>
      <c r="CP123" s="858" t="s">
        <v>380</v>
      </c>
      <c r="CQ123" s="859"/>
      <c r="CR123" s="859"/>
      <c r="CS123" s="859"/>
      <c r="CT123" s="859"/>
      <c r="CU123" s="859"/>
      <c r="CV123" s="859"/>
      <c r="CW123" s="859"/>
      <c r="CX123" s="859"/>
      <c r="CY123" s="859"/>
      <c r="CZ123" s="859"/>
      <c r="DA123" s="859"/>
      <c r="DB123" s="859"/>
      <c r="DC123" s="859"/>
      <c r="DD123" s="859"/>
      <c r="DE123" s="859"/>
      <c r="DF123" s="860"/>
      <c r="DG123" s="813" t="s">
        <v>110</v>
      </c>
      <c r="DH123" s="814"/>
      <c r="DI123" s="814"/>
      <c r="DJ123" s="814"/>
      <c r="DK123" s="815"/>
      <c r="DL123" s="816" t="s">
        <v>110</v>
      </c>
      <c r="DM123" s="814"/>
      <c r="DN123" s="814"/>
      <c r="DO123" s="814"/>
      <c r="DP123" s="815"/>
      <c r="DQ123" s="816" t="s">
        <v>110</v>
      </c>
      <c r="DR123" s="814"/>
      <c r="DS123" s="814"/>
      <c r="DT123" s="814"/>
      <c r="DU123" s="815"/>
      <c r="DV123" s="784" t="s">
        <v>110</v>
      </c>
      <c r="DW123" s="785"/>
      <c r="DX123" s="785"/>
      <c r="DY123" s="785"/>
      <c r="DZ123" s="786"/>
    </row>
    <row r="124" spans="1:130" s="197" customFormat="1" ht="26.25" customHeight="1" x14ac:dyDescent="0.15">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110</v>
      </c>
      <c r="DH124" s="747"/>
      <c r="DI124" s="747"/>
      <c r="DJ124" s="747"/>
      <c r="DK124" s="748"/>
      <c r="DL124" s="749" t="s">
        <v>110</v>
      </c>
      <c r="DM124" s="747"/>
      <c r="DN124" s="747"/>
      <c r="DO124" s="747"/>
      <c r="DP124" s="748"/>
      <c r="DQ124" s="749" t="s">
        <v>110</v>
      </c>
      <c r="DR124" s="747"/>
      <c r="DS124" s="747"/>
      <c r="DT124" s="747"/>
      <c r="DU124" s="748"/>
      <c r="DV124" s="837" t="s">
        <v>110</v>
      </c>
      <c r="DW124" s="838"/>
      <c r="DX124" s="838"/>
      <c r="DY124" s="838"/>
      <c r="DZ124" s="839"/>
    </row>
    <row r="125" spans="1:130" s="197" customFormat="1" ht="26.25" customHeight="1" thickBot="1" x14ac:dyDescent="0.2">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x14ac:dyDescent="0.15">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110</v>
      </c>
      <c r="AB126" s="814"/>
      <c r="AC126" s="814"/>
      <c r="AD126" s="814"/>
      <c r="AE126" s="815"/>
      <c r="AF126" s="816" t="s">
        <v>110</v>
      </c>
      <c r="AG126" s="814"/>
      <c r="AH126" s="814"/>
      <c r="AI126" s="814"/>
      <c r="AJ126" s="815"/>
      <c r="AK126" s="816" t="s">
        <v>110</v>
      </c>
      <c r="AL126" s="814"/>
      <c r="AM126" s="814"/>
      <c r="AN126" s="814"/>
      <c r="AO126" s="815"/>
      <c r="AP126" s="784" t="s">
        <v>110</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110</v>
      </c>
      <c r="DH126" s="801"/>
      <c r="DI126" s="801"/>
      <c r="DJ126" s="801"/>
      <c r="DK126" s="801"/>
      <c r="DL126" s="801" t="s">
        <v>110</v>
      </c>
      <c r="DM126" s="801"/>
      <c r="DN126" s="801"/>
      <c r="DO126" s="801"/>
      <c r="DP126" s="801"/>
      <c r="DQ126" s="801" t="s">
        <v>110</v>
      </c>
      <c r="DR126" s="801"/>
      <c r="DS126" s="801"/>
      <c r="DT126" s="801"/>
      <c r="DU126" s="801"/>
      <c r="DV126" s="853" t="s">
        <v>110</v>
      </c>
      <c r="DW126" s="853"/>
      <c r="DX126" s="853"/>
      <c r="DY126" s="853"/>
      <c r="DZ126" s="854"/>
    </row>
    <row r="127" spans="1:130" s="197" customFormat="1" ht="26.25" customHeight="1" thickBot="1" x14ac:dyDescent="0.2">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110</v>
      </c>
      <c r="AB127" s="814"/>
      <c r="AC127" s="814"/>
      <c r="AD127" s="814"/>
      <c r="AE127" s="815"/>
      <c r="AF127" s="816" t="s">
        <v>110</v>
      </c>
      <c r="AG127" s="814"/>
      <c r="AH127" s="814"/>
      <c r="AI127" s="814"/>
      <c r="AJ127" s="815"/>
      <c r="AK127" s="816" t="s">
        <v>110</v>
      </c>
      <c r="AL127" s="814"/>
      <c r="AM127" s="814"/>
      <c r="AN127" s="814"/>
      <c r="AO127" s="815"/>
      <c r="AP127" s="784" t="s">
        <v>110</v>
      </c>
      <c r="AQ127" s="785"/>
      <c r="AR127" s="785"/>
      <c r="AS127" s="785"/>
      <c r="AT127" s="786"/>
      <c r="AU127" s="233"/>
      <c r="AV127" s="233"/>
      <c r="AW127" s="233"/>
      <c r="AX127" s="787" t="s">
        <v>450</v>
      </c>
      <c r="AY127" s="788"/>
      <c r="AZ127" s="788"/>
      <c r="BA127" s="788"/>
      <c r="BB127" s="788"/>
      <c r="BC127" s="788"/>
      <c r="BD127" s="788"/>
      <c r="BE127" s="789"/>
      <c r="BF127" s="790" t="s">
        <v>110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110</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x14ac:dyDescent="0.15">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3893</v>
      </c>
      <c r="AB128" s="754"/>
      <c r="AC128" s="754"/>
      <c r="AD128" s="754"/>
      <c r="AE128" s="755"/>
      <c r="AF128" s="756">
        <v>3892</v>
      </c>
      <c r="AG128" s="754"/>
      <c r="AH128" s="754"/>
      <c r="AI128" s="754"/>
      <c r="AJ128" s="755"/>
      <c r="AK128" s="756">
        <v>3892</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110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1991088</v>
      </c>
      <c r="AB129" s="814"/>
      <c r="AC129" s="814"/>
      <c r="AD129" s="814"/>
      <c r="AE129" s="815"/>
      <c r="AF129" s="816">
        <v>1934411</v>
      </c>
      <c r="AG129" s="814"/>
      <c r="AH129" s="814"/>
      <c r="AI129" s="814"/>
      <c r="AJ129" s="815"/>
      <c r="AK129" s="816">
        <v>2026795</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267266</v>
      </c>
      <c r="AB130" s="814"/>
      <c r="AC130" s="814"/>
      <c r="AD130" s="814"/>
      <c r="AE130" s="815"/>
      <c r="AF130" s="816">
        <v>267694</v>
      </c>
      <c r="AG130" s="814"/>
      <c r="AH130" s="814"/>
      <c r="AI130" s="814"/>
      <c r="AJ130" s="815"/>
      <c r="AK130" s="816">
        <v>262409</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t="s">
        <v>110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1723822</v>
      </c>
      <c r="AB131" s="747"/>
      <c r="AC131" s="747"/>
      <c r="AD131" s="747"/>
      <c r="AE131" s="748"/>
      <c r="AF131" s="749">
        <v>1666717</v>
      </c>
      <c r="AG131" s="747"/>
      <c r="AH131" s="747"/>
      <c r="AI131" s="747"/>
      <c r="AJ131" s="748"/>
      <c r="AK131" s="749">
        <v>1764386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2.8586478190000002</v>
      </c>
      <c r="AB132" s="770"/>
      <c r="AC132" s="770"/>
      <c r="AD132" s="770"/>
      <c r="AE132" s="771"/>
      <c r="AF132" s="772">
        <v>2.399267542</v>
      </c>
      <c r="AG132" s="770"/>
      <c r="AH132" s="770"/>
      <c r="AI132" s="770"/>
      <c r="AJ132" s="771"/>
      <c r="AK132" s="772">
        <v>0.86681712499999997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3.1</v>
      </c>
      <c r="AB133" s="779"/>
      <c r="AC133" s="779"/>
      <c r="AD133" s="779"/>
      <c r="AE133" s="780"/>
      <c r="AF133" s="778">
        <v>2.7</v>
      </c>
      <c r="AG133" s="779"/>
      <c r="AH133" s="779"/>
      <c r="AI133" s="779"/>
      <c r="AJ133" s="780"/>
      <c r="AK133" s="778">
        <v>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49" t="s">
        <v>466</v>
      </c>
      <c r="L7" s="254"/>
      <c r="M7" s="255" t="s">
        <v>467</v>
      </c>
      <c r="N7" s="256"/>
    </row>
    <row r="8" spans="1:16" x14ac:dyDescent="0.15">
      <c r="A8" s="248"/>
      <c r="B8" s="244"/>
      <c r="C8" s="244"/>
      <c r="D8" s="244"/>
      <c r="E8" s="244"/>
      <c r="F8" s="244"/>
      <c r="G8" s="257"/>
      <c r="H8" s="258"/>
      <c r="I8" s="258"/>
      <c r="J8" s="259"/>
      <c r="K8" s="1150"/>
      <c r="L8" s="260" t="s">
        <v>468</v>
      </c>
      <c r="M8" s="261" t="s">
        <v>469</v>
      </c>
      <c r="N8" s="262" t="s">
        <v>470</v>
      </c>
    </row>
    <row r="9" spans="1:16" x14ac:dyDescent="0.15">
      <c r="A9" s="248"/>
      <c r="B9" s="244"/>
      <c r="C9" s="244"/>
      <c r="D9" s="244"/>
      <c r="E9" s="244"/>
      <c r="F9" s="244"/>
      <c r="G9" s="1163" t="s">
        <v>471</v>
      </c>
      <c r="H9" s="1164"/>
      <c r="I9" s="1164"/>
      <c r="J9" s="1165"/>
      <c r="K9" s="263">
        <v>655813</v>
      </c>
      <c r="L9" s="264">
        <v>134858</v>
      </c>
      <c r="M9" s="265">
        <v>187155</v>
      </c>
      <c r="N9" s="266">
        <v>-27.9</v>
      </c>
    </row>
    <row r="10" spans="1:16" x14ac:dyDescent="0.15">
      <c r="A10" s="248"/>
      <c r="B10" s="244"/>
      <c r="C10" s="244"/>
      <c r="D10" s="244"/>
      <c r="E10" s="244"/>
      <c r="F10" s="244"/>
      <c r="G10" s="1163" t="s">
        <v>472</v>
      </c>
      <c r="H10" s="1164"/>
      <c r="I10" s="1164"/>
      <c r="J10" s="1165"/>
      <c r="K10" s="267">
        <v>21033</v>
      </c>
      <c r="L10" s="268">
        <v>4325</v>
      </c>
      <c r="M10" s="269">
        <v>20525</v>
      </c>
      <c r="N10" s="270">
        <v>-78.900000000000006</v>
      </c>
    </row>
    <row r="11" spans="1:16" ht="13.5" customHeight="1" x14ac:dyDescent="0.15">
      <c r="A11" s="248"/>
      <c r="B11" s="244"/>
      <c r="C11" s="244"/>
      <c r="D11" s="244"/>
      <c r="E11" s="244"/>
      <c r="F11" s="244"/>
      <c r="G11" s="1163" t="s">
        <v>473</v>
      </c>
      <c r="H11" s="1164"/>
      <c r="I11" s="1164"/>
      <c r="J11" s="1165"/>
      <c r="K11" s="267">
        <v>72790</v>
      </c>
      <c r="L11" s="268">
        <v>14968</v>
      </c>
      <c r="M11" s="269">
        <v>27959</v>
      </c>
      <c r="N11" s="270">
        <v>-46.5</v>
      </c>
    </row>
    <row r="12" spans="1:16" ht="13.5" customHeight="1" x14ac:dyDescent="0.15">
      <c r="A12" s="248"/>
      <c r="B12" s="244"/>
      <c r="C12" s="244"/>
      <c r="D12" s="244"/>
      <c r="E12" s="244"/>
      <c r="F12" s="244"/>
      <c r="G12" s="1163" t="s">
        <v>474</v>
      </c>
      <c r="H12" s="1164"/>
      <c r="I12" s="1164"/>
      <c r="J12" s="1165"/>
      <c r="K12" s="267" t="s">
        <v>475</v>
      </c>
      <c r="L12" s="268" t="s">
        <v>475</v>
      </c>
      <c r="M12" s="269">
        <v>2910</v>
      </c>
      <c r="N12" s="270" t="s">
        <v>475</v>
      </c>
    </row>
    <row r="13" spans="1:16" ht="13.5" customHeight="1" x14ac:dyDescent="0.15">
      <c r="A13" s="248"/>
      <c r="B13" s="244"/>
      <c r="C13" s="244"/>
      <c r="D13" s="244"/>
      <c r="E13" s="244"/>
      <c r="F13" s="244"/>
      <c r="G13" s="1163" t="s">
        <v>476</v>
      </c>
      <c r="H13" s="1164"/>
      <c r="I13" s="1164"/>
      <c r="J13" s="1165"/>
      <c r="K13" s="267" t="s">
        <v>475</v>
      </c>
      <c r="L13" s="268" t="s">
        <v>475</v>
      </c>
      <c r="M13" s="269" t="s">
        <v>475</v>
      </c>
      <c r="N13" s="270" t="s">
        <v>475</v>
      </c>
    </row>
    <row r="14" spans="1:16" ht="13.5" customHeight="1" x14ac:dyDescent="0.15">
      <c r="A14" s="248"/>
      <c r="B14" s="244"/>
      <c r="C14" s="244"/>
      <c r="D14" s="244"/>
      <c r="E14" s="244"/>
      <c r="F14" s="244"/>
      <c r="G14" s="1163" t="s">
        <v>477</v>
      </c>
      <c r="H14" s="1164"/>
      <c r="I14" s="1164"/>
      <c r="J14" s="1165"/>
      <c r="K14" s="267">
        <v>37019</v>
      </c>
      <c r="L14" s="268">
        <v>7612</v>
      </c>
      <c r="M14" s="269">
        <v>9160</v>
      </c>
      <c r="N14" s="270">
        <v>-16.899999999999999</v>
      </c>
    </row>
    <row r="15" spans="1:16" ht="13.5" customHeight="1" x14ac:dyDescent="0.15">
      <c r="A15" s="248"/>
      <c r="B15" s="244"/>
      <c r="C15" s="244"/>
      <c r="D15" s="244"/>
      <c r="E15" s="244"/>
      <c r="F15" s="244"/>
      <c r="G15" s="1163" t="s">
        <v>478</v>
      </c>
      <c r="H15" s="1164"/>
      <c r="I15" s="1164"/>
      <c r="J15" s="1165"/>
      <c r="K15" s="267">
        <v>1569</v>
      </c>
      <c r="L15" s="268">
        <v>323</v>
      </c>
      <c r="M15" s="269">
        <v>4580</v>
      </c>
      <c r="N15" s="270">
        <v>-92.9</v>
      </c>
    </row>
    <row r="16" spans="1:16" x14ac:dyDescent="0.15">
      <c r="A16" s="248"/>
      <c r="B16" s="244"/>
      <c r="C16" s="244"/>
      <c r="D16" s="244"/>
      <c r="E16" s="244"/>
      <c r="F16" s="244"/>
      <c r="G16" s="1166" t="s">
        <v>479</v>
      </c>
      <c r="H16" s="1167"/>
      <c r="I16" s="1167"/>
      <c r="J16" s="1168"/>
      <c r="K16" s="268">
        <v>-50552</v>
      </c>
      <c r="L16" s="268">
        <v>-10395</v>
      </c>
      <c r="M16" s="269">
        <v>-19254</v>
      </c>
      <c r="N16" s="270">
        <v>-46</v>
      </c>
    </row>
    <row r="17" spans="1:16" x14ac:dyDescent="0.15">
      <c r="A17" s="248"/>
      <c r="B17" s="244"/>
      <c r="C17" s="244"/>
      <c r="D17" s="244"/>
      <c r="E17" s="244"/>
      <c r="F17" s="244"/>
      <c r="G17" s="1166" t="s">
        <v>170</v>
      </c>
      <c r="H17" s="1167"/>
      <c r="I17" s="1167"/>
      <c r="J17" s="1168"/>
      <c r="K17" s="268">
        <v>737672</v>
      </c>
      <c r="L17" s="268">
        <v>151691</v>
      </c>
      <c r="M17" s="269">
        <v>233033</v>
      </c>
      <c r="N17" s="270">
        <v>-34.9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60" t="s">
        <v>484</v>
      </c>
      <c r="H21" s="1161"/>
      <c r="I21" s="1161"/>
      <c r="J21" s="1162"/>
      <c r="K21" s="280">
        <v>12.13</v>
      </c>
      <c r="L21" s="281">
        <v>21.21</v>
      </c>
      <c r="M21" s="282">
        <v>-9.08</v>
      </c>
      <c r="N21" s="249"/>
      <c r="O21" s="283"/>
      <c r="P21" s="279"/>
    </row>
    <row r="22" spans="1:16" s="284" customFormat="1" x14ac:dyDescent="0.15">
      <c r="A22" s="279"/>
      <c r="B22" s="249"/>
      <c r="C22" s="249"/>
      <c r="D22" s="249"/>
      <c r="E22" s="249"/>
      <c r="F22" s="249"/>
      <c r="G22" s="1160" t="s">
        <v>485</v>
      </c>
      <c r="H22" s="1161"/>
      <c r="I22" s="1161"/>
      <c r="J22" s="1162"/>
      <c r="K22" s="285">
        <v>95.4</v>
      </c>
      <c r="L22" s="286">
        <v>95.4</v>
      </c>
      <c r="M22" s="287">
        <v>0</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49" t="s">
        <v>466</v>
      </c>
      <c r="L30" s="254"/>
      <c r="M30" s="255" t="s">
        <v>467</v>
      </c>
      <c r="N30" s="256"/>
    </row>
    <row r="31" spans="1:16" x14ac:dyDescent="0.15">
      <c r="A31" s="248"/>
      <c r="B31" s="244"/>
      <c r="C31" s="244"/>
      <c r="D31" s="244"/>
      <c r="E31" s="244"/>
      <c r="F31" s="244"/>
      <c r="G31" s="257"/>
      <c r="H31" s="258"/>
      <c r="I31" s="258"/>
      <c r="J31" s="259"/>
      <c r="K31" s="1150"/>
      <c r="L31" s="260" t="s">
        <v>468</v>
      </c>
      <c r="M31" s="261" t="s">
        <v>469</v>
      </c>
      <c r="N31" s="262" t="s">
        <v>470</v>
      </c>
    </row>
    <row r="32" spans="1:16" ht="27" customHeight="1" x14ac:dyDescent="0.15">
      <c r="A32" s="248"/>
      <c r="B32" s="244"/>
      <c r="C32" s="244"/>
      <c r="D32" s="244"/>
      <c r="E32" s="244"/>
      <c r="F32" s="244"/>
      <c r="G32" s="1151" t="s">
        <v>489</v>
      </c>
      <c r="H32" s="1152"/>
      <c r="I32" s="1152"/>
      <c r="J32" s="1153"/>
      <c r="K32" s="294">
        <v>269173</v>
      </c>
      <c r="L32" s="294">
        <v>55351</v>
      </c>
      <c r="M32" s="295">
        <v>137219</v>
      </c>
      <c r="N32" s="296">
        <v>-59.7</v>
      </c>
    </row>
    <row r="33" spans="1:16" ht="13.5" customHeight="1" x14ac:dyDescent="0.15">
      <c r="A33" s="248"/>
      <c r="B33" s="244"/>
      <c r="C33" s="244"/>
      <c r="D33" s="244"/>
      <c r="E33" s="244"/>
      <c r="F33" s="244"/>
      <c r="G33" s="1151" t="s">
        <v>490</v>
      </c>
      <c r="H33" s="1152"/>
      <c r="I33" s="1152"/>
      <c r="J33" s="1153"/>
      <c r="K33" s="294" t="s">
        <v>475</v>
      </c>
      <c r="L33" s="294" t="s">
        <v>475</v>
      </c>
      <c r="M33" s="295" t="s">
        <v>475</v>
      </c>
      <c r="N33" s="296" t="s">
        <v>475</v>
      </c>
    </row>
    <row r="34" spans="1:16" ht="27" customHeight="1" x14ac:dyDescent="0.15">
      <c r="A34" s="248"/>
      <c r="B34" s="244"/>
      <c r="C34" s="244"/>
      <c r="D34" s="244"/>
      <c r="E34" s="244"/>
      <c r="F34" s="244"/>
      <c r="G34" s="1151" t="s">
        <v>491</v>
      </c>
      <c r="H34" s="1152"/>
      <c r="I34" s="1152"/>
      <c r="J34" s="1153"/>
      <c r="K34" s="294" t="s">
        <v>475</v>
      </c>
      <c r="L34" s="294" t="s">
        <v>475</v>
      </c>
      <c r="M34" s="295">
        <v>4</v>
      </c>
      <c r="N34" s="296" t="s">
        <v>475</v>
      </c>
    </row>
    <row r="35" spans="1:16" ht="27" customHeight="1" x14ac:dyDescent="0.15">
      <c r="A35" s="248"/>
      <c r="B35" s="244"/>
      <c r="C35" s="244"/>
      <c r="D35" s="244"/>
      <c r="E35" s="244"/>
      <c r="F35" s="244"/>
      <c r="G35" s="1151" t="s">
        <v>492</v>
      </c>
      <c r="H35" s="1152"/>
      <c r="I35" s="1152"/>
      <c r="J35" s="1153"/>
      <c r="K35" s="294">
        <v>3606</v>
      </c>
      <c r="L35" s="294">
        <v>742</v>
      </c>
      <c r="M35" s="295">
        <v>30414</v>
      </c>
      <c r="N35" s="296">
        <v>-97.6</v>
      </c>
    </row>
    <row r="36" spans="1:16" ht="27" customHeight="1" x14ac:dyDescent="0.15">
      <c r="A36" s="248"/>
      <c r="B36" s="244"/>
      <c r="C36" s="244"/>
      <c r="D36" s="244"/>
      <c r="E36" s="244"/>
      <c r="F36" s="244"/>
      <c r="G36" s="1151" t="s">
        <v>493</v>
      </c>
      <c r="H36" s="1152"/>
      <c r="I36" s="1152"/>
      <c r="J36" s="1153"/>
      <c r="K36" s="294">
        <v>8816</v>
      </c>
      <c r="L36" s="294">
        <v>1813</v>
      </c>
      <c r="M36" s="295">
        <v>5195</v>
      </c>
      <c r="N36" s="296">
        <v>-65.099999999999994</v>
      </c>
    </row>
    <row r="37" spans="1:16" ht="13.5" customHeight="1" x14ac:dyDescent="0.15">
      <c r="A37" s="248"/>
      <c r="B37" s="244"/>
      <c r="C37" s="244"/>
      <c r="D37" s="244"/>
      <c r="E37" s="244"/>
      <c r="F37" s="244"/>
      <c r="G37" s="1151" t="s">
        <v>494</v>
      </c>
      <c r="H37" s="1152"/>
      <c r="I37" s="1152"/>
      <c r="J37" s="1153"/>
      <c r="K37" s="294" t="s">
        <v>475</v>
      </c>
      <c r="L37" s="294" t="s">
        <v>475</v>
      </c>
      <c r="M37" s="295">
        <v>2257</v>
      </c>
      <c r="N37" s="296" t="s">
        <v>475</v>
      </c>
    </row>
    <row r="38" spans="1:16" ht="27" customHeight="1" x14ac:dyDescent="0.15">
      <c r="A38" s="248"/>
      <c r="B38" s="244"/>
      <c r="C38" s="244"/>
      <c r="D38" s="244"/>
      <c r="E38" s="244"/>
      <c r="F38" s="244"/>
      <c r="G38" s="1154" t="s">
        <v>495</v>
      </c>
      <c r="H38" s="1155"/>
      <c r="I38" s="1155"/>
      <c r="J38" s="1156"/>
      <c r="K38" s="297" t="s">
        <v>475</v>
      </c>
      <c r="L38" s="297" t="s">
        <v>475</v>
      </c>
      <c r="M38" s="298">
        <v>40</v>
      </c>
      <c r="N38" s="299" t="s">
        <v>475</v>
      </c>
      <c r="O38" s="293"/>
    </row>
    <row r="39" spans="1:16" x14ac:dyDescent="0.15">
      <c r="A39" s="248"/>
      <c r="B39" s="244"/>
      <c r="C39" s="244"/>
      <c r="D39" s="244"/>
      <c r="E39" s="244"/>
      <c r="F39" s="244"/>
      <c r="G39" s="1154" t="s">
        <v>496</v>
      </c>
      <c r="H39" s="1155"/>
      <c r="I39" s="1155"/>
      <c r="J39" s="1156"/>
      <c r="K39" s="300">
        <v>-3892</v>
      </c>
      <c r="L39" s="300">
        <v>-800</v>
      </c>
      <c r="M39" s="301">
        <v>-7960</v>
      </c>
      <c r="N39" s="302">
        <v>-89.9</v>
      </c>
      <c r="O39" s="293"/>
    </row>
    <row r="40" spans="1:16" ht="27" customHeight="1" x14ac:dyDescent="0.15">
      <c r="A40" s="248"/>
      <c r="B40" s="244"/>
      <c r="C40" s="244"/>
      <c r="D40" s="244"/>
      <c r="E40" s="244"/>
      <c r="F40" s="244"/>
      <c r="G40" s="1151" t="s">
        <v>497</v>
      </c>
      <c r="H40" s="1152"/>
      <c r="I40" s="1152"/>
      <c r="J40" s="1153"/>
      <c r="K40" s="300">
        <v>-262409</v>
      </c>
      <c r="L40" s="300">
        <v>-53960</v>
      </c>
      <c r="M40" s="301">
        <v>-124831</v>
      </c>
      <c r="N40" s="302">
        <v>-56.8</v>
      </c>
      <c r="O40" s="293"/>
    </row>
    <row r="41" spans="1:16" x14ac:dyDescent="0.15">
      <c r="A41" s="248"/>
      <c r="B41" s="244"/>
      <c r="C41" s="244"/>
      <c r="D41" s="244"/>
      <c r="E41" s="244"/>
      <c r="F41" s="244"/>
      <c r="G41" s="1157" t="s">
        <v>281</v>
      </c>
      <c r="H41" s="1158"/>
      <c r="I41" s="1158"/>
      <c r="J41" s="1159"/>
      <c r="K41" s="294">
        <v>15294</v>
      </c>
      <c r="L41" s="300">
        <v>3145</v>
      </c>
      <c r="M41" s="301">
        <v>42339</v>
      </c>
      <c r="N41" s="302">
        <v>-92.6</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44" t="s">
        <v>466</v>
      </c>
      <c r="J49" s="1146" t="s">
        <v>501</v>
      </c>
      <c r="K49" s="1147"/>
      <c r="L49" s="1147"/>
      <c r="M49" s="1147"/>
      <c r="N49" s="1148"/>
    </row>
    <row r="50" spans="1:14" x14ac:dyDescent="0.15">
      <c r="A50" s="248"/>
      <c r="B50" s="244"/>
      <c r="C50" s="244"/>
      <c r="D50" s="244"/>
      <c r="E50" s="244"/>
      <c r="F50" s="244"/>
      <c r="G50" s="312"/>
      <c r="H50" s="313"/>
      <c r="I50" s="1145"/>
      <c r="J50" s="314" t="s">
        <v>502</v>
      </c>
      <c r="K50" s="315" t="s">
        <v>503</v>
      </c>
      <c r="L50" s="316" t="s">
        <v>504</v>
      </c>
      <c r="M50" s="317" t="s">
        <v>505</v>
      </c>
      <c r="N50" s="318" t="s">
        <v>506</v>
      </c>
    </row>
    <row r="51" spans="1:14" x14ac:dyDescent="0.15">
      <c r="A51" s="248"/>
      <c r="B51" s="244"/>
      <c r="C51" s="244"/>
      <c r="D51" s="244"/>
      <c r="E51" s="244"/>
      <c r="F51" s="244"/>
      <c r="G51" s="310" t="s">
        <v>507</v>
      </c>
      <c r="H51" s="311"/>
      <c r="I51" s="319">
        <v>484466</v>
      </c>
      <c r="J51" s="320">
        <v>93292</v>
      </c>
      <c r="K51" s="321">
        <v>-57.3</v>
      </c>
      <c r="L51" s="322">
        <v>146140</v>
      </c>
      <c r="M51" s="323">
        <v>-24.1</v>
      </c>
      <c r="N51" s="324">
        <v>-33.200000000000003</v>
      </c>
    </row>
    <row r="52" spans="1:14" x14ac:dyDescent="0.15">
      <c r="A52" s="248"/>
      <c r="B52" s="244"/>
      <c r="C52" s="244"/>
      <c r="D52" s="244"/>
      <c r="E52" s="244"/>
      <c r="F52" s="244"/>
      <c r="G52" s="325"/>
      <c r="H52" s="326" t="s">
        <v>508</v>
      </c>
      <c r="I52" s="327">
        <v>299047</v>
      </c>
      <c r="J52" s="328">
        <v>57587</v>
      </c>
      <c r="K52" s="329">
        <v>-12</v>
      </c>
      <c r="L52" s="330">
        <v>75451</v>
      </c>
      <c r="M52" s="331">
        <v>-8.1999999999999993</v>
      </c>
      <c r="N52" s="332">
        <v>-3.8</v>
      </c>
    </row>
    <row r="53" spans="1:14" x14ac:dyDescent="0.15">
      <c r="A53" s="248"/>
      <c r="B53" s="244"/>
      <c r="C53" s="244"/>
      <c r="D53" s="244"/>
      <c r="E53" s="244"/>
      <c r="F53" s="244"/>
      <c r="G53" s="310" t="s">
        <v>509</v>
      </c>
      <c r="H53" s="311"/>
      <c r="I53" s="319">
        <v>577433</v>
      </c>
      <c r="J53" s="320">
        <v>113178</v>
      </c>
      <c r="K53" s="321">
        <v>21.3</v>
      </c>
      <c r="L53" s="322">
        <v>146641</v>
      </c>
      <c r="M53" s="323">
        <v>0.3</v>
      </c>
      <c r="N53" s="324">
        <v>21</v>
      </c>
    </row>
    <row r="54" spans="1:14" x14ac:dyDescent="0.15">
      <c r="A54" s="248"/>
      <c r="B54" s="244"/>
      <c r="C54" s="244"/>
      <c r="D54" s="244"/>
      <c r="E54" s="244"/>
      <c r="F54" s="244"/>
      <c r="G54" s="325"/>
      <c r="H54" s="326" t="s">
        <v>508</v>
      </c>
      <c r="I54" s="327">
        <v>305646</v>
      </c>
      <c r="J54" s="328">
        <v>59907</v>
      </c>
      <c r="K54" s="329">
        <v>4</v>
      </c>
      <c r="L54" s="330">
        <v>68142</v>
      </c>
      <c r="M54" s="331">
        <v>-9.6999999999999993</v>
      </c>
      <c r="N54" s="332">
        <v>13.7</v>
      </c>
    </row>
    <row r="55" spans="1:14" x14ac:dyDescent="0.15">
      <c r="A55" s="248"/>
      <c r="B55" s="244"/>
      <c r="C55" s="244"/>
      <c r="D55" s="244"/>
      <c r="E55" s="244"/>
      <c r="F55" s="244"/>
      <c r="G55" s="310" t="s">
        <v>510</v>
      </c>
      <c r="H55" s="311"/>
      <c r="I55" s="319">
        <v>343088</v>
      </c>
      <c r="J55" s="320">
        <v>67804</v>
      </c>
      <c r="K55" s="321">
        <v>-40.1</v>
      </c>
      <c r="L55" s="322">
        <v>174587</v>
      </c>
      <c r="M55" s="323">
        <v>19.100000000000001</v>
      </c>
      <c r="N55" s="324">
        <v>-59.2</v>
      </c>
    </row>
    <row r="56" spans="1:14" x14ac:dyDescent="0.15">
      <c r="A56" s="248"/>
      <c r="B56" s="244"/>
      <c r="C56" s="244"/>
      <c r="D56" s="244"/>
      <c r="E56" s="244"/>
      <c r="F56" s="244"/>
      <c r="G56" s="325"/>
      <c r="H56" s="326" t="s">
        <v>508</v>
      </c>
      <c r="I56" s="327">
        <v>227802</v>
      </c>
      <c r="J56" s="328">
        <v>45020</v>
      </c>
      <c r="K56" s="329">
        <v>-24.9</v>
      </c>
      <c r="L56" s="330">
        <v>79695</v>
      </c>
      <c r="M56" s="331">
        <v>17</v>
      </c>
      <c r="N56" s="332">
        <v>-41.9</v>
      </c>
    </row>
    <row r="57" spans="1:14" x14ac:dyDescent="0.15">
      <c r="A57" s="248"/>
      <c r="B57" s="244"/>
      <c r="C57" s="244"/>
      <c r="D57" s="244"/>
      <c r="E57" s="244"/>
      <c r="F57" s="244"/>
      <c r="G57" s="310" t="s">
        <v>511</v>
      </c>
      <c r="H57" s="311"/>
      <c r="I57" s="319">
        <v>456404</v>
      </c>
      <c r="J57" s="320">
        <v>91135</v>
      </c>
      <c r="K57" s="321">
        <v>34.4</v>
      </c>
      <c r="L57" s="322">
        <v>175675</v>
      </c>
      <c r="M57" s="323">
        <v>0.6</v>
      </c>
      <c r="N57" s="324">
        <v>33.799999999999997</v>
      </c>
    </row>
    <row r="58" spans="1:14" x14ac:dyDescent="0.15">
      <c r="A58" s="248"/>
      <c r="B58" s="244"/>
      <c r="C58" s="244"/>
      <c r="D58" s="244"/>
      <c r="E58" s="244"/>
      <c r="F58" s="244"/>
      <c r="G58" s="325"/>
      <c r="H58" s="326" t="s">
        <v>508</v>
      </c>
      <c r="I58" s="327">
        <v>323315</v>
      </c>
      <c r="J58" s="328">
        <v>64560</v>
      </c>
      <c r="K58" s="329">
        <v>43.4</v>
      </c>
      <c r="L58" s="330">
        <v>87698</v>
      </c>
      <c r="M58" s="331">
        <v>10</v>
      </c>
      <c r="N58" s="332">
        <v>33.4</v>
      </c>
    </row>
    <row r="59" spans="1:14" x14ac:dyDescent="0.15">
      <c r="A59" s="248"/>
      <c r="B59" s="244"/>
      <c r="C59" s="244"/>
      <c r="D59" s="244"/>
      <c r="E59" s="244"/>
      <c r="F59" s="244"/>
      <c r="G59" s="310" t="s">
        <v>512</v>
      </c>
      <c r="H59" s="311"/>
      <c r="I59" s="319">
        <v>607849</v>
      </c>
      <c r="J59" s="320">
        <v>124995</v>
      </c>
      <c r="K59" s="321">
        <v>37.200000000000003</v>
      </c>
      <c r="L59" s="322">
        <v>280458</v>
      </c>
      <c r="M59" s="323">
        <v>59.6</v>
      </c>
      <c r="N59" s="324">
        <v>-22.4</v>
      </c>
    </row>
    <row r="60" spans="1:14" x14ac:dyDescent="0.15">
      <c r="A60" s="248"/>
      <c r="B60" s="244"/>
      <c r="C60" s="244"/>
      <c r="D60" s="244"/>
      <c r="E60" s="244"/>
      <c r="F60" s="244"/>
      <c r="G60" s="325"/>
      <c r="H60" s="326" t="s">
        <v>508</v>
      </c>
      <c r="I60" s="333">
        <v>362462</v>
      </c>
      <c r="J60" s="328">
        <v>74535</v>
      </c>
      <c r="K60" s="329">
        <v>15.5</v>
      </c>
      <c r="L60" s="330">
        <v>127286</v>
      </c>
      <c r="M60" s="331">
        <v>45.1</v>
      </c>
      <c r="N60" s="332">
        <v>-29.6</v>
      </c>
    </row>
    <row r="61" spans="1:14" x14ac:dyDescent="0.15">
      <c r="A61" s="248"/>
      <c r="B61" s="244"/>
      <c r="C61" s="244"/>
      <c r="D61" s="244"/>
      <c r="E61" s="244"/>
      <c r="F61" s="244"/>
      <c r="G61" s="310" t="s">
        <v>513</v>
      </c>
      <c r="H61" s="334"/>
      <c r="I61" s="335">
        <v>493848</v>
      </c>
      <c r="J61" s="336">
        <v>98081</v>
      </c>
      <c r="K61" s="337">
        <v>-0.9</v>
      </c>
      <c r="L61" s="338">
        <v>184700</v>
      </c>
      <c r="M61" s="339">
        <v>11.1</v>
      </c>
      <c r="N61" s="324">
        <v>-12</v>
      </c>
    </row>
    <row r="62" spans="1:14" x14ac:dyDescent="0.15">
      <c r="A62" s="248"/>
      <c r="B62" s="244"/>
      <c r="C62" s="244"/>
      <c r="D62" s="244"/>
      <c r="E62" s="244"/>
      <c r="F62" s="244"/>
      <c r="G62" s="325"/>
      <c r="H62" s="326" t="s">
        <v>508</v>
      </c>
      <c r="I62" s="327">
        <v>303654</v>
      </c>
      <c r="J62" s="328">
        <v>60322</v>
      </c>
      <c r="K62" s="329">
        <v>5.2</v>
      </c>
      <c r="L62" s="330">
        <v>87654</v>
      </c>
      <c r="M62" s="331">
        <v>10.8</v>
      </c>
      <c r="N62" s="332">
        <v>-5.6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69" t="s">
        <v>3</v>
      </c>
      <c r="D47" s="1169"/>
      <c r="E47" s="1170"/>
      <c r="F47" s="11">
        <v>29.59</v>
      </c>
      <c r="G47" s="12">
        <v>32.18</v>
      </c>
      <c r="H47" s="12">
        <v>32.619999999999997</v>
      </c>
      <c r="I47" s="12">
        <v>36.18</v>
      </c>
      <c r="J47" s="13">
        <v>34.090000000000003</v>
      </c>
    </row>
    <row r="48" spans="2:10" ht="57.75" customHeight="1" x14ac:dyDescent="0.15">
      <c r="B48" s="14"/>
      <c r="C48" s="1171" t="s">
        <v>4</v>
      </c>
      <c r="D48" s="1171"/>
      <c r="E48" s="1172"/>
      <c r="F48" s="15">
        <v>8.07</v>
      </c>
      <c r="G48" s="16">
        <v>8.2799999999999994</v>
      </c>
      <c r="H48" s="16">
        <v>7.92</v>
      </c>
      <c r="I48" s="16">
        <v>8.18</v>
      </c>
      <c r="J48" s="17">
        <v>5.86</v>
      </c>
    </row>
    <row r="49" spans="2:10" ht="57.75" customHeight="1" thickBot="1" x14ac:dyDescent="0.2">
      <c r="B49" s="18"/>
      <c r="C49" s="1173" t="s">
        <v>5</v>
      </c>
      <c r="D49" s="1173"/>
      <c r="E49" s="1174"/>
      <c r="F49" s="19">
        <v>3.54</v>
      </c>
      <c r="G49" s="20">
        <v>0.08</v>
      </c>
      <c r="H49" s="20" t="s">
        <v>520</v>
      </c>
      <c r="I49" s="20">
        <v>0.05</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2017-05-21T13:28:58Z</cp:lastPrinted>
  <dcterms:created xsi:type="dcterms:W3CDTF">2017-01-25T04:31:57Z</dcterms:created>
  <dcterms:modified xsi:type="dcterms:W3CDTF">2017-05-29T06:44:33Z</dcterms:modified>
  <cp:category/>
</cp:coreProperties>
</file>