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14-FL1\Tsunagi\00総務課\02財政係\01決算・監査関係\財政状況資料集（公表）\H25年度財政状況資料集\提出用\"/>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W36" i="9"/>
  <c r="BW37" i="9" s="1"/>
  <c r="BE36" i="9"/>
  <c r="AM36" i="9"/>
  <c r="C36" i="9"/>
  <c r="CO35" i="9"/>
  <c r="BW35" i="9"/>
  <c r="AM35" i="9"/>
  <c r="BW34" i="9"/>
  <c r="AM34" i="9"/>
  <c r="C34" i="9"/>
  <c r="CO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alcChain>
</file>

<file path=xl/sharedStrings.xml><?xml version="1.0" encoding="utf-8"?>
<sst xmlns="http://schemas.openxmlformats.org/spreadsheetml/2006/main" count="1039" uniqueCount="540">
  <si>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</si>
  <si>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</si>
  <si>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</si>
  <si>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</si>
  <si>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</si>
  <si>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</si>
  <si>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</si>
  <si>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</si>
  <si>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</si>
  <si>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</si>
  <si>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</si>
  <si>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</si>
  <si>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</si>
  <si>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</si>
  <si>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</si>
  <si>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</si>
  <si>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</si>
  <si>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</si>
  <si>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</si>
  <si>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</si>
  <si>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</si>
  <si>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</si>
  <si>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</si>
  <si>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</si>
  <si>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</si>
  <si>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</si>
  <si>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</si>
  <si>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</si>
  <si>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</si>
  <si>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</si>
  <si>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</si>
  <si>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</si>
  <si>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</si>
  <si>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</si>
  <si>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</si>
  <si>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</si>
  <si>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</si>
  <si>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</si>
  <si>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</si>
  <si>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</si>
  <si>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</si>
  <si>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</si>
  <si>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</si>
  <si>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</si>
  <si>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</si>
  <si>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</si>
  <si>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</si>
  <si>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</si>
  <si>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</si>
  <si>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</si>
  <si>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</si>
  <si>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</si>
  <si>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</si>
  <si>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</si>
  <si>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</si>
  <si>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</si>
  <si>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</si>
  <si>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</si>
  <si>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</si>
  <si>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</si>
  <si>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</si>
  <si>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</si>
  <si>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</si>
  <si>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</si>
  <si>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</si>
  <si>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</si>
  <si>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</si>
  <si>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</si>
  <si>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</si>
  <si>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</si>
  <si>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</si>
  <si>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</si>
  <si>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</si>
  <si>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</si>
  <si>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</si>
  <si>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</si>
  <si>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</si>
  <si>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</si>
  <si>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</si>
  <si>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</si>
  <si>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</si>
  <si>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津奈木町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</si>
  <si>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</si>
  <si>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</si>
  <si>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</si>
  <si>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</si>
  <si>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</si>
  <si>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</si>
  <si>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</si>
  <si>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</si>
  <si>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</si>
  <si>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</si>
  <si>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</si>
  <si>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</si>
  <si>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</si>
  <si>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</si>
  <si>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</si>
  <si>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</si>
  <si>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</si>
  <si>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</si>
  <si>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</si>
  <si>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</si>
  <si>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</si>
  <si>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</si>
  <si>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</si>
  <si>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</si>
  <si>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</si>
  <si>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</si>
  <si>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</si>
  <si>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</si>
  <si>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</si>
  <si>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</si>
  <si>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</si>
  <si>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</si>
  <si>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</si>
  <si>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</si>
  <si>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</si>
  <si>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</si>
  <si>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</si>
  <si>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</si>
  <si>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</si>
  <si>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</si>
  <si>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</si>
  <si>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</si>
  <si>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</si>
  <si>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</si>
  <si>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</si>
  <si>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</si>
  <si>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</si>
  <si>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</si>
  <si>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</si>
  <si>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</si>
  <si>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</si>
  <si>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</si>
  <si>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</si>
  <si>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</si>
  <si>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</si>
  <si>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</si>
  <si>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</si>
  <si>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</si>
  <si>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</si>
  <si>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</si>
  <si>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</si>
  <si>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</si>
  <si>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</si>
  <si>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</si>
  <si>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</si>
  <si>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</si>
  <si>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</si>
  <si>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</si>
  <si>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</si>
  <si>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</si>
  <si>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</si>
  <si>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</si>
  <si>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</si>
  <si>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</si>
  <si>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</si>
  <si>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</si>
  <si>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</si>
  <si>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</si>
  <si>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</si>
  <si>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</si>
  <si>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</si>
  <si>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</si>
  <si>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</si>
  <si>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</si>
  <si>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</si>
  <si>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</si>
  <si>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</si>
  <si>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</si>
  <si>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</si>
  <si>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</si>
  <si>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</si>
  <si>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</si>
  <si>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</si>
  <si>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</si>
  <si>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</si>
  <si>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</si>
  <si>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</si>
  <si>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</si>
  <si>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</si>
  <si>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</si>
  <si>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</si>
  <si>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</si>
  <si>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</si>
  <si>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</si>
  <si>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</si>
  <si>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</si>
  <si>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</si>
  <si>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</si>
  <si>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</si>
  <si>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</si>
  <si>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</si>
  <si>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熊本県津奈木町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</si>
  <si>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</si>
  <si>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</si>
  <si>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</si>
  <si>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</si>
  <si>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</si>
  <si>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</si>
  <si>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</si>
  <si>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</si>
  <si>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</si>
  <si>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</si>
  <si>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</si>
  <si>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</si>
  <si>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</si>
  <si>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</si>
  <si>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</si>
  <si>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</si>
  <si>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</si>
  <si>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</si>
  <si>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</si>
  <si>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</si>
  <si>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</si>
  <si>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</si>
  <si>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</si>
  <si>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</si>
  <si>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</si>
  <si>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</si>
  <si>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</si>
  <si>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</si>
  <si>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</si>
  <si>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</si>
  <si>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</si>
  <si>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</si>
  <si>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</si>
  <si>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</si>
  <si>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</si>
  <si>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</si>
  <si>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</si>
  <si>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</si>
  <si>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</si>
  <si>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</si>
  <si>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</si>
  <si>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</si>
  <si>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</si>
  <si>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</si>
  <si>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</si>
  <si>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</si>
  <si>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</si>
  <si>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</si>
  <si>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</si>
  <si>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</si>
  <si>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</si>
  <si>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</si>
  <si>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</si>
  <si>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</si>
  <si>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</si>
  <si>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</si>
  <si>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</si>
  <si>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</si>
  <si>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</si>
  <si>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</si>
  <si>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</si>
  <si>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</si>
  <si>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</si>
  <si>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</si>
  <si>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</si>
  <si>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</si>
  <si>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</si>
  <si>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</si>
  <si>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</si>
  <si>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</si>
  <si>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</si>
  <si>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</si>
  <si>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</si>
  <si>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</si>
  <si>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</si>
  <si>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</si>
  <si>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</si>
  <si>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</si>
  <si>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</si>
  <si>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</si>
  <si>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</si>
  <si>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</si>
  <si>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</si>
  <si>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</si>
  <si>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</si>
  <si>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</si>
  <si>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</si>
  <si>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</si>
  <si>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</si>
  <si>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</si>
  <si>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</si>
  <si>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</si>
  <si>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</si>
  <si>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</si>
  <si>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</si>
  <si>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</si>
  <si>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</si>
  <si>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</si>
  <si>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</si>
  <si>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</si>
  <si>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</si>
  <si>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</si>
  <si>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</si>
  <si>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</si>
  <si>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</si>
  <si>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</si>
  <si>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</si>
  <si>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</si>
  <si>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</si>
  <si>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</si>
  <si>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</si>
  <si>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</si>
  <si>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</si>
  <si>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</si>
  <si>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</si>
  <si>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</si>
  <si>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</si>
  <si>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</si>
  <si>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</si>
  <si>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</si>
  <si>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</si>
  <si>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</si>
  <si>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</si>
  <si>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</si>
  <si>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</si>
  <si>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</si>
  <si>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</si>
  <si>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</si>
  <si>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</si>
  <si>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</si>
  <si>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</si>
  <si>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</si>
  <si>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</si>
  <si>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</si>
  <si>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</si>
  <si>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</si>
  <si>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</si>
  <si>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</si>
  <si>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</si>
  <si>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</si>
  <si>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</si>
  <si>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</si>
  <si>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</si>
  <si>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</si>
  <si>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</si>
  <si>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</si>
  <si>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</si>
  <si>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</si>
  <si>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</si>
  <si>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熊本県津奈木町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</si>
  <si>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</si>
  <si>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</si>
  <si>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</si>
  <si>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</si>
  <si>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</si>
  <si>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</si>
  <si>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</si>
  <si>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</si>
  <si>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</si>
  <si>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</si>
  <si>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</si>
  <si>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</si>
  <si>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</si>
  <si>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</si>
  <si>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</si>
  <si>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</si>
  <si>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</si>
  <si>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</si>
  <si>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</si>
  <si>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</si>
  <si>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恒久対策事業特別会計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</si>
  <si>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</si>
  <si>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</si>
  <si>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</si>
  <si>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</si>
  <si>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</si>
  <si>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</si>
  <si>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</si>
  <si>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</si>
  <si>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</si>
  <si>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</si>
  <si>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</si>
  <si>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</si>
  <si>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</si>
  <si>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</si>
  <si>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</si>
  <si>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</si>
  <si>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</si>
  <si>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</si>
  <si>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</si>
  <si>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</si>
  <si>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</si>
  <si>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</si>
  <si>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</si>
  <si>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</si>
  <si>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</si>
  <si>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</si>
  <si>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</si>
  <si>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</si>
  <si>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</si>
  <si>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</si>
  <si>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</si>
  <si>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</si>
  <si>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</si>
  <si>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</si>
  <si>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</si>
  <si>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</si>
  <si>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</si>
  <si>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</si>
  <si>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</si>
  <si>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</si>
  <si>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</si>
  <si>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</si>
  <si>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</si>
  <si>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</si>
  <si>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</si>
  <si>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</si>
  <si>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</si>
  <si>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</si>
  <si>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</si>
  <si>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</si>
  <si>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</si>
  <si>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</si>
  <si>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</si>
  <si>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</si>
  <si>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</si>
  <si>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</si>
  <si>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</si>
  <si>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</si>
  <si>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</si>
  <si>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</si>
  <si>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</si>
  <si>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</si>
  <si>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</si>
  <si>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</si>
  <si>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</si>
  <si>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</si>
  <si>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</si>
  <si>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</si>
  <si>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</si>
  <si>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</si>
  <si>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</si>
  <si>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</si>
  <si>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</si>
  <si>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</si>
  <si>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</si>
  <si>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</si>
  <si>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</si>
  <si>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</si>
  <si>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</si>
  <si>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</si>
  <si>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</si>
  <si>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</si>
  <si>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</si>
  <si>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</si>
  <si>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</si>
  <si>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</si>
  <si>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</si>
  <si>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</si>
  <si>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</si>
  <si>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</si>
  <si>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</si>
  <si>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</si>
  <si>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</si>
  <si>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</si>
  <si>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</si>
  <si>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</si>
  <si>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</si>
  <si>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</si>
  <si>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</si>
  <si>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</si>
  <si>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</si>
  <si>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</si>
  <si>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</si>
  <si>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</si>
  <si>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</si>
  <si>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</si>
  <si>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</si>
  <si>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</si>
  <si>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</si>
  <si>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</si>
  <si>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</si>
  <si>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</si>
  <si>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</si>
  <si>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</si>
  <si>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</si>
  <si>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</si>
  <si>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</si>
  <si>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</si>
  <si>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</si>
  <si>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</si>
  <si>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</si>
  <si>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</si>
  <si>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</si>
  <si>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</si>
  <si>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</si>
  <si>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</si>
  <si>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</si>
  <si>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</si>
  <si>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</si>
  <si>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</si>
  <si>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</si>
  <si>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</si>
  <si>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</si>
  <si>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</si>
  <si>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</si>
  <si>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</si>
  <si>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</si>
  <si>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</si>
  <si>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</si>
  <si>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</si>
  <si>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</si>
  <si>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</si>
  <si>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</si>
  <si>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</si>
  <si>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</si>
  <si>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</si>
  <si>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</si>
  <si>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</si>
  <si>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</si>
  <si>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</si>
  <si>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</si>
  <si>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</si>
  <si>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1.81</t>
  </si>
  <si>
    <t>宅地造成事業</t>
  </si>
  <si>
    <t>国民健康保険事業特別会計</t>
  </si>
  <si>
    <t>一般会計</t>
  </si>
  <si>
    <t>介護保険事業特別会計</t>
  </si>
  <si>
    <t>簡易水道事業</t>
  </si>
  <si>
    <t>後期高齢者医療事業特別会計</t>
  </si>
  <si>
    <t>恒久対策事業特別会計</t>
  </si>
  <si>
    <t>その他会計（赤字）</t>
  </si>
  <si>
    <t>その他会計（黒字）</t>
  </si>
  <si>
    <t>一般財団法人津奈木町地域振興公社</t>
    <rPh sb="0" eb="2">
      <t>イッパン</t>
    </rPh>
    <rPh sb="2" eb="4">
      <t>ザイダン</t>
    </rPh>
    <rPh sb="4" eb="6">
      <t>ホウジン</t>
    </rPh>
    <rPh sb="6" eb="9">
      <t>ツナギ</t>
    </rPh>
    <rPh sb="9" eb="10">
      <t>マチ</t>
    </rPh>
    <rPh sb="10" eb="12">
      <t>チイキ</t>
    </rPh>
    <rPh sb="12" eb="14">
      <t>シンコウ</t>
    </rPh>
    <rPh sb="14" eb="16">
      <t>コウシャ</t>
    </rPh>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</si>
  <si>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</si>
  <si>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</si>
  <si>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t>
    <phoneticPr fontId="2"/>
  </si>
  <si>
    <t>水俣芦北広域行政事務組合</t>
    <rPh sb="0" eb="2">
      <t>ミナマタ</t>
    </rPh>
    <rPh sb="2" eb="4">
      <t>アシキタ</t>
    </rPh>
    <rPh sb="4" eb="6">
      <t>コウイキ</t>
    </rPh>
    <rPh sb="6" eb="8">
      <t>ギョウセイ</t>
    </rPh>
    <rPh sb="8" eb="10">
      <t>ジム</t>
    </rPh>
    <rPh sb="10" eb="12">
      <t>クミアイ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</si>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</sst>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96925</c:v>
                </c:pt>
                <c:pt idx="1">
                  <c:v>218664</c:v>
                </c:pt>
                <c:pt idx="2">
                  <c:v>93292</c:v>
                </c:pt>
                <c:pt idx="3">
                  <c:v>113178</c:v>
                </c:pt>
                <c:pt idx="4">
                  <c:v>67804</c:v>
                </c:pt>
              </c:numCache>
            </c:numRef>
          </c:val>
          <c:smooth val="0"/>
        </c:ser>
        <c:dLbls>
          <c:showLegendKey val="0"/>
          <c:showVal val="0"/>
          <c:showCatName val="0"/>
          <c:showSerName val="0"/>
          <c:showPercent val="0"/>
          <c:showBubbleSize val="0"/>
        </c:dLbls>
        <c:marker val="1"/>
        <c:smooth val="0"/>
        <c:axId val="254741416"/>
        <c:axId val="111110192"/>
      </c:lineChart>
      <c:catAx>
        <c:axId val="254741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10192"/>
        <c:crosses val="autoZero"/>
        <c:auto val="1"/>
        <c:lblAlgn val="ctr"/>
        <c:lblOffset val="100"/>
        <c:tickLblSkip val="1"/>
        <c:tickMarkSkip val="1"/>
        <c:noMultiLvlLbl val="0"/>
      </c:catAx>
      <c:valAx>
        <c:axId val="1111101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741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5.52</c:v>
                </c:pt>
                <c:pt idx="1">
                  <c:v>6.97</c:v>
                </c:pt>
                <c:pt idx="2">
                  <c:v>8.07</c:v>
                </c:pt>
                <c:pt idx="3">
                  <c:v>8.2799999999999994</c:v>
                </c:pt>
                <c:pt idx="4">
                  <c:v>7.92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24.45</c:v>
                </c:pt>
                <c:pt idx="1">
                  <c:v>25.37</c:v>
                </c:pt>
                <c:pt idx="2">
                  <c:v>29.59</c:v>
                </c:pt>
                <c:pt idx="3">
                  <c:v>32.18</c:v>
                </c:pt>
                <c:pt idx="4">
                  <c:v>32.619999999999997</c:v>
                </c:pt>
              </c:numCache>
            </c:numRef>
          </c:val>
        </c:ser>
        <c:dLbls>
          <c:showLegendKey val="0"/>
          <c:showVal val="0"/>
          <c:showCatName val="0"/>
          <c:showSerName val="0"/>
          <c:showPercent val="0"/>
          <c:showBubbleSize val="0"/>
        </c:dLbls>
        <c:gapWidth val="250"/>
        <c:overlap val="100"/>
        <c:axId val="211267704"/>
        <c:axId val="21082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0.82</c:v>
                </c:pt>
                <c:pt idx="1">
                  <c:v>2.8</c:v>
                </c:pt>
                <c:pt idx="2">
                  <c:v>3.54</c:v>
                </c:pt>
                <c:pt idx="3">
                  <c:v>0.08</c:v>
                </c:pt>
                <c:pt idx="4">
                  <c:v>-1.81</c:v>
                </c:pt>
              </c:numCache>
            </c:numRef>
          </c:val>
          <c:smooth val="0"/>
        </c:ser>
        <c:dLbls>
          <c:showLegendKey val="0"/>
          <c:showVal val="0"/>
          <c:showCatName val="0"/>
          <c:showSerName val="0"/>
          <c:showPercent val="0"/>
          <c:showBubbleSize val="0"/>
        </c:dLbls>
        <c:marker val="1"/>
        <c:smooth val="0"/>
        <c:axId val="211267704"/>
        <c:axId val="210821968"/>
      </c:lineChart>
      <c:catAx>
        <c:axId val="21126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821968"/>
        <c:crosses val="autoZero"/>
        <c:auto val="1"/>
        <c:lblAlgn val="ctr"/>
        <c:lblOffset val="100"/>
        <c:tickLblSkip val="1"/>
        <c:tickMarkSkip val="1"/>
        <c:noMultiLvlLbl val="0"/>
      </c:catAx>
      <c:valAx>
        <c:axId val="21082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26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恒久対策事業特別会計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0.06</c:v>
                </c:pt>
                <c:pt idx="4">
                  <c:v>#N/A</c:v>
                </c:pt>
                <c:pt idx="5">
                  <c:v>7.0000000000000007E-2</c:v>
                </c:pt>
                <c:pt idx="6">
                  <c:v>#N/A</c:v>
                </c:pt>
                <c:pt idx="7">
                  <c:v>0.06</c:v>
                </c:pt>
                <c:pt idx="8">
                  <c:v>#N/A</c:v>
                </c:pt>
                <c:pt idx="9">
                  <c:v>0.13</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0.45</c:v>
                </c:pt>
                <c:pt idx="2">
                  <c:v>#N/A</c:v>
                </c:pt>
                <c:pt idx="3">
                  <c:v>0.25</c:v>
                </c:pt>
                <c:pt idx="4">
                  <c:v>#N/A</c:v>
                </c:pt>
                <c:pt idx="5">
                  <c:v>0.31</c:v>
                </c:pt>
                <c:pt idx="6">
                  <c:v>#N/A</c:v>
                </c:pt>
                <c:pt idx="7">
                  <c:v>0.36</c:v>
                </c:pt>
                <c:pt idx="8">
                  <c:v>#N/A</c:v>
                </c:pt>
                <c:pt idx="9">
                  <c:v>0.23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0.69</c:v>
                </c:pt>
                <c:pt idx="2">
                  <c:v>#N/A</c:v>
                </c:pt>
                <c:pt idx="3">
                  <c:v>0.91</c:v>
                </c:pt>
                <c:pt idx="4">
                  <c:v>#N/A</c:v>
                </c:pt>
                <c:pt idx="5">
                  <c:v>1.48</c:v>
                </c:pt>
                <c:pt idx="6">
                  <c:v>#N/A</c:v>
                </c:pt>
                <c:pt idx="7">
                  <c:v>1.64</c:v>
                </c:pt>
                <c:pt idx="8">
                  <c:v>#N/A</c:v>
                </c:pt>
                <c:pt idx="9">
                  <c:v>2.35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5.52</c:v>
                </c:pt>
                <c:pt idx="2">
                  <c:v>#N/A</c:v>
                </c:pt>
                <c:pt idx="3">
                  <c:v>6.97</c:v>
                </c:pt>
                <c:pt idx="4">
                  <c:v>#N/A</c:v>
                </c:pt>
                <c:pt idx="5">
                  <c:v>8.07</c:v>
                </c:pt>
                <c:pt idx="6">
                  <c:v>#N/A</c:v>
                </c:pt>
                <c:pt idx="7">
                  <c:v>8.2799999999999994</c:v>
                </c:pt>
                <c:pt idx="8">
                  <c:v>#N/A</c:v>
                </c:pt>
                <c:pt idx="9">
                  <c:v>7.92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5.46</c:v>
                </c:pt>
                <c:pt idx="2">
                  <c:v>#N/A</c:v>
                </c:pt>
                <c:pt idx="3">
                  <c:v>7.98</c:v>
                </c:pt>
                <c:pt idx="4">
                  <c:v>#N/A</c:v>
                </c:pt>
                <c:pt idx="5">
                  <c:v>9.43</c:v>
                </c:pt>
                <c:pt idx="6">
                  <c:v>#N/A</c:v>
                </c:pt>
                <c:pt idx="7">
                  <c:v>6.64</c:v>
                </c:pt>
                <c:pt idx="8">
                  <c:v>#N/A</c:v>
                </c:pt>
                <c:pt idx="9">
                  <c:v>10.54</c:v>
                </c:pt>
              </c:numCache>
            </c:numRef>
          </c:val>
        </c:ser>
        <c:ser>
          <c:idx val="9"/>
          <c:order val="9"/>
          <c:tx>
            <c:strRef>
              <c:f>データシート!$A$36</c:f>
              <c:strCache>
                <c:ptCount val="1"/>
                <c:pt idx="0">
                  <c:v>宅地造成事業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10.15</c:v>
                </c:pt>
                <c:pt idx="2">
                  <c:v>#N/A</c:v>
                </c:pt>
                <c:pt idx="3">
                  <c:v>12.44</c:v>
                </c:pt>
                <c:pt idx="4">
                  <c:v>#N/A</c:v>
                </c:pt>
                <c:pt idx="5">
                  <c:v>12.25</c:v>
                </c:pt>
                <c:pt idx="6">
                  <c:v>#N/A</c:v>
                </c:pt>
                <c:pt idx="7">
                  <c:v>11.68</c:v>
                </c:pt>
                <c:pt idx="8">
                  <c:v>#N/A</c:v>
                </c:pt>
                <c:pt idx="9">
                  <c:v>11.27</c:v>
                </c:pt>
              </c:numCache>
            </c:numRef>
          </c:val>
        </c:ser>
        <c:dLbls>
          <c:showLegendKey val="0"/>
          <c:showVal val="0"/>
          <c:showCatName val="0"/>
          <c:showSerName val="0"/>
          <c:showPercent val="0"/>
          <c:showBubbleSize val="0"/>
        </c:dLbls>
        <c:gapWidth val="150"/>
        <c:overlap val="100"/>
        <c:axId val="210256536"/>
        <c:axId val="209825848"/>
      </c:barChart>
      <c:catAx>
        <c:axId val="21025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825848"/>
        <c:crosses val="autoZero"/>
        <c:auto val="1"/>
        <c:lblAlgn val="ctr"/>
        <c:lblOffset val="100"/>
        <c:tickLblSkip val="1"/>
        <c:tickMarkSkip val="1"/>
        <c:noMultiLvlLbl val="0"/>
      </c:catAx>
      <c:valAx>
        <c:axId val="209825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256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264</c:v>
                </c:pt>
                <c:pt idx="5">
                  <c:v>271</c:v>
                </c:pt>
                <c:pt idx="8">
                  <c:v>275</c:v>
                </c:pt>
                <c:pt idx="11">
                  <c:v>272</c:v>
                </c:pt>
                <c:pt idx="14">
                  <c:v>272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c:v>
                </c:pt>
                <c:pt idx="3">
                  <c:v>15</c:v>
                </c:pt>
                <c:pt idx="6">
                  <c:v>13</c:v>
                </c:pt>
                <c:pt idx="9">
                  <c:v>12</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c:v>
                </c:pt>
                <c:pt idx="3">
                  <c:v>5</c:v>
                </c:pt>
                <c:pt idx="6">
                  <c:v>5</c:v>
                </c:pt>
                <c:pt idx="9">
                  <c:v>5</c:v>
                </c:pt>
                <c:pt idx="12">
                  <c:v>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330</c:v>
                </c:pt>
                <c:pt idx="3">
                  <c:v>324</c:v>
                </c:pt>
                <c:pt idx="6">
                  <c:v>318</c:v>
                </c:pt>
                <c:pt idx="9">
                  <c:v>307</c:v>
                </c:pt>
                <c:pt idx="12">
                  <c:v>303</c:v>
                </c:pt>
              </c:numCache>
            </c:numRef>
          </c:val>
        </c:ser>
        <c:dLbls>
          <c:showLegendKey val="0"/>
          <c:showVal val="0"/>
          <c:showCatName val="0"/>
          <c:showSerName val="0"/>
          <c:showPercent val="0"/>
          <c:showBubbleSize val="0"/>
        </c:dLbls>
        <c:gapWidth val="100"/>
        <c:overlap val="100"/>
        <c:axId val="253066544"/>
        <c:axId val="253351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89</c:v>
                </c:pt>
                <c:pt idx="2">
                  <c:v>#N/A</c:v>
                </c:pt>
                <c:pt idx="3">
                  <c:v>#N/A</c:v>
                </c:pt>
                <c:pt idx="4">
                  <c:v>73</c:v>
                </c:pt>
                <c:pt idx="5">
                  <c:v>#N/A</c:v>
                </c:pt>
                <c:pt idx="6">
                  <c:v>#N/A</c:v>
                </c:pt>
                <c:pt idx="7">
                  <c:v>61</c:v>
                </c:pt>
                <c:pt idx="8">
                  <c:v>#N/A</c:v>
                </c:pt>
                <c:pt idx="9">
                  <c:v>#N/A</c:v>
                </c:pt>
                <c:pt idx="10">
                  <c:v>52</c:v>
                </c:pt>
                <c:pt idx="11">
                  <c:v>#N/A</c:v>
                </c:pt>
                <c:pt idx="12">
                  <c:v>#N/A</c:v>
                </c:pt>
                <c:pt idx="13">
                  <c:v>48</c:v>
                </c:pt>
                <c:pt idx="14">
                  <c:v>#N/A</c:v>
                </c:pt>
              </c:numCache>
            </c:numRef>
          </c:val>
          <c:smooth val="0"/>
        </c:ser>
        <c:dLbls>
          <c:showLegendKey val="0"/>
          <c:showVal val="0"/>
          <c:showCatName val="0"/>
          <c:showSerName val="0"/>
          <c:showPercent val="0"/>
          <c:showBubbleSize val="0"/>
        </c:dLbls>
        <c:marker val="1"/>
        <c:smooth val="0"/>
        <c:axId val="253066544"/>
        <c:axId val="253351936"/>
      </c:lineChart>
      <c:catAx>
        <c:axId val="25306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351936"/>
        <c:crosses val="autoZero"/>
        <c:auto val="1"/>
        <c:lblAlgn val="ctr"/>
        <c:lblOffset val="100"/>
        <c:tickLblSkip val="1"/>
        <c:tickMarkSkip val="1"/>
        <c:noMultiLvlLbl val="0"/>
      </c:catAx>
      <c:valAx>
        <c:axId val="25335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6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2435</c:v>
                </c:pt>
                <c:pt idx="5">
                  <c:v>2399</c:v>
                </c:pt>
                <c:pt idx="8">
                  <c:v>2292</c:v>
                </c:pt>
                <c:pt idx="11">
                  <c:v>2225</c:v>
                </c:pt>
                <c:pt idx="14">
                  <c:v>2183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50</c:v>
                </c:pt>
                <c:pt idx="5">
                  <c:v>43</c:v>
                </c:pt>
                <c:pt idx="8">
                  <c:v>38</c:v>
                </c:pt>
                <c:pt idx="11">
                  <c:v>35</c:v>
                </c:pt>
                <c:pt idx="14">
                  <c:v>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2253</c:v>
                </c:pt>
                <c:pt idx="5">
                  <c:v>2516</c:v>
                </c:pt>
                <c:pt idx="8">
                  <c:v>2852</c:v>
                </c:pt>
                <c:pt idx="11">
                  <c:v>3069</c:v>
                </c:pt>
                <c:pt idx="14">
                  <c:v>3211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738</c:v>
                </c:pt>
                <c:pt idx="3">
                  <c:v>750</c:v>
                </c:pt>
                <c:pt idx="6">
                  <c:v>743</c:v>
                </c:pt>
                <c:pt idx="9">
                  <c:v>734</c:v>
                </c:pt>
                <c:pt idx="12">
                  <c:v>727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83</c:v>
                </c:pt>
                <c:pt idx="3">
                  <c:v>69</c:v>
                </c:pt>
                <c:pt idx="6">
                  <c:v>57</c:v>
                </c:pt>
                <c:pt idx="9">
                  <c:v>45</c:v>
                </c:pt>
                <c:pt idx="12">
                  <c:v>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c:v>
                </c:pt>
                <c:pt idx="3">
                  <c:v>31</c:v>
                </c:pt>
                <c:pt idx="6">
                  <c:v>27</c:v>
                </c:pt>
                <c:pt idx="9">
                  <c:v>39</c:v>
                </c:pt>
                <c:pt idx="12">
                  <c:v>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2723</c:v>
                </c:pt>
                <c:pt idx="3">
                  <c:v>2687</c:v>
                </c:pt>
                <c:pt idx="6">
                  <c:v>2562</c:v>
                </c:pt>
                <c:pt idx="9">
                  <c:v>2483</c:v>
                </c:pt>
                <c:pt idx="12">
                  <c:v>2386</c:v>
                </c:pt>
              </c:numCache>
            </c:numRef>
          </c:val>
        </c:ser>
        <c:dLbls>
          <c:showLegendKey val="0"/>
          <c:showVal val="0"/>
          <c:showCatName val="0"/>
          <c:showSerName val="0"/>
          <c:showPercent val="0"/>
          <c:showBubbleSize val="0"/>
        </c:dLbls>
        <c:gapWidth val="100"/>
        <c:overlap val="100"/>
        <c:axId val="256527832"/>
        <c:axId val="25334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56527832"/>
        <c:axId val="253346656"/>
      </c:lineChart>
      <c:catAx>
        <c:axId val="25652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3346656"/>
        <c:crosses val="autoZero"/>
        <c:auto val="1"/>
        <c:lblAlgn val="ctr"/>
        <c:lblOffset val="100"/>
        <c:tickLblSkip val="1"/>
        <c:tickMarkSkip val="1"/>
        <c:noMultiLvlLbl val="0"/>
      </c:catAx>
      <c:valAx>
        <c:axId val="25334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52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熊本県津奈木町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5,060
5,054
33.98
3,152,994
2,969,860
157,679
1,991,088
2,385,863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300" b="0" i="0">
              <a:solidFill>
                <a:schemeClr val="dk1"/>
              </a:solidFill>
              <a:effectLst/>
              <a:latin typeface="+mn-ea"/>
              <a:ea typeface="+mn-ea"/>
              <a:cs typeface="+mn-cs"/>
            </a:rPr>
            <a:t>　</a:t>
          </a:r>
          <a:r>
            <a:rPr lang="ja-JP" altLang="ja-JP" sz="1200" b="0" i="0">
              <a:solidFill>
                <a:schemeClr val="dk1"/>
              </a:solidFill>
              <a:effectLst/>
              <a:latin typeface="+mn-ea"/>
              <a:ea typeface="+mn-ea"/>
              <a:cs typeface="+mn-cs"/>
            </a:rPr>
            <a:t>人口の減少や全国平均を上回る高齢化率（Ｈ２</a:t>
          </a:r>
          <a:r>
            <a:rPr lang="ja-JP" altLang="en-US" sz="1200" b="0" i="0">
              <a:solidFill>
                <a:schemeClr val="dk1"/>
              </a:solidFill>
              <a:effectLst/>
              <a:latin typeface="+mn-ea"/>
              <a:ea typeface="+mn-ea"/>
              <a:cs typeface="+mn-cs"/>
            </a:rPr>
            <a:t>６</a:t>
          </a:r>
          <a:r>
            <a:rPr lang="ja-JP" altLang="ja-JP" sz="1200" b="0" i="0">
              <a:solidFill>
                <a:schemeClr val="dk1"/>
              </a:solidFill>
              <a:effectLst/>
              <a:latin typeface="+mn-ea"/>
              <a:ea typeface="+mn-ea"/>
              <a:cs typeface="+mn-cs"/>
            </a:rPr>
            <a:t>年末３</a:t>
          </a:r>
          <a:r>
            <a:rPr lang="ja-JP" altLang="en-US" sz="1200" b="0" i="0">
              <a:solidFill>
                <a:schemeClr val="dk1"/>
              </a:solidFill>
              <a:effectLst/>
              <a:latin typeface="+mn-ea"/>
              <a:ea typeface="+mn-ea"/>
              <a:cs typeface="+mn-cs"/>
            </a:rPr>
            <a:t>６</a:t>
          </a:r>
          <a:r>
            <a:rPr lang="ja-JP" altLang="ja-JP" sz="1200" b="0" i="0">
              <a:solidFill>
                <a:schemeClr val="dk1"/>
              </a:solidFill>
              <a:effectLst/>
              <a:latin typeface="+mn-ea"/>
              <a:ea typeface="+mn-ea"/>
              <a:cs typeface="+mn-cs"/>
            </a:rPr>
            <a:t>．</a:t>
          </a:r>
          <a:r>
            <a:rPr lang="ja-JP" altLang="en-US" sz="1200" b="0" i="0">
              <a:solidFill>
                <a:schemeClr val="dk1"/>
              </a:solidFill>
              <a:effectLst/>
              <a:latin typeface="+mn-ea"/>
              <a:ea typeface="+mn-ea"/>
              <a:cs typeface="+mn-cs"/>
            </a:rPr>
            <a:t>３</a:t>
          </a:r>
          <a:r>
            <a:rPr lang="ja-JP" altLang="ja-JP" sz="1200" b="0" i="0">
              <a:solidFill>
                <a:schemeClr val="dk1"/>
              </a:solidFill>
              <a:effectLst/>
              <a:latin typeface="+mn-ea"/>
              <a:ea typeface="+mn-ea"/>
              <a:cs typeface="+mn-cs"/>
            </a:rPr>
            <a:t>％）に加え、町内に中心となる産業がないこと等により財政基盤が弱く、全国平均、熊本県平均及び類似団体平均のいずれも下回っている。第４次行政改革大綱及び中期財政計画に基づく定員管理計画による人件費の削減（</a:t>
          </a:r>
          <a:r>
            <a:rPr lang="en-US" altLang="ja-JP" sz="1200" b="0" i="0">
              <a:solidFill>
                <a:schemeClr val="dk1"/>
              </a:solidFill>
              <a:effectLst/>
              <a:latin typeface="+mn-ea"/>
              <a:ea typeface="+mn-ea"/>
              <a:cs typeface="+mn-cs"/>
            </a:rPr>
            <a:t>73</a:t>
          </a:r>
          <a:r>
            <a:rPr lang="ja-JP" altLang="ja-JP" sz="1200" b="0" i="0">
              <a:solidFill>
                <a:schemeClr val="dk1"/>
              </a:solidFill>
              <a:effectLst/>
              <a:latin typeface="+mn-ea"/>
              <a:ea typeface="+mn-ea"/>
              <a:cs typeface="+mn-cs"/>
            </a:rPr>
            <a:t>人→</a:t>
          </a:r>
          <a:r>
            <a:rPr lang="en-US" altLang="ja-JP" sz="1200" b="0" i="0">
              <a:solidFill>
                <a:schemeClr val="dk1"/>
              </a:solidFill>
              <a:effectLst/>
              <a:latin typeface="+mn-ea"/>
              <a:ea typeface="+mn-ea"/>
              <a:cs typeface="+mn-cs"/>
            </a:rPr>
            <a:t>67</a:t>
          </a:r>
          <a:r>
            <a:rPr lang="ja-JP" altLang="ja-JP" sz="1200" b="0" i="0">
              <a:solidFill>
                <a:schemeClr val="dk1"/>
              </a:solidFill>
              <a:effectLst/>
              <a:latin typeface="+mn-ea"/>
              <a:ea typeface="+mn-ea"/>
              <a:cs typeface="+mn-cs"/>
            </a:rPr>
            <a:t>人）など歳出削減に努め、津奈木町振興計画に沿った施策を展開しつつ、行政の効率化に努めることにより財政の健全化を図る。</a:t>
          </a:r>
          <a:endParaRPr lang="ja-JP" altLang="ja-JP" sz="12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4233</xdr:rowOff>
    </xdr:to>
    <xdr:cxnSp macro="">
      <xdr:nvCxnSpPr>
        <xdr:cNvPr id="70" name="直線コネクタ 69"/>
        <xdr:cNvCxnSpPr/>
      </xdr:nvCxnSpPr>
      <xdr:spPr>
        <a:xfrm>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43</xdr:row>
      <xdr:rowOff>162278</xdr:rowOff>
    </xdr:to>
    <xdr:cxnSp macro="">
      <xdr:nvCxnSpPr>
        <xdr:cNvPr id="73" name="直線コネクタ 72"/>
        <xdr:cNvCxnSpPr/>
      </xdr:nvCxnSpPr>
      <xdr:spPr>
        <a:xfrm>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148872</xdr:rowOff>
    </xdr:to>
    <xdr:cxnSp macro="">
      <xdr:nvCxnSpPr>
        <xdr:cNvPr id="76" name="直線コネクタ 75"/>
        <xdr:cNvCxnSpPr/>
      </xdr:nvCxnSpPr>
      <xdr:spPr>
        <a:xfrm>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7"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0" name="円/楕円 89"/>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1" name="テキスト ボックス 90"/>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2" name="円/楕円 91"/>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3" name="テキスト ボックス 92"/>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effectLst/>
              <a:latin typeface="+mn-lt"/>
              <a:ea typeface="+mn-ea"/>
              <a:cs typeface="+mn-cs"/>
            </a:rPr>
            <a:t>　</a:t>
          </a:r>
          <a:r>
            <a:rPr lang="ja-JP" altLang="ja-JP" sz="1200" b="0" i="0">
              <a:solidFill>
                <a:schemeClr val="dk1"/>
              </a:solidFill>
              <a:effectLst/>
              <a:latin typeface="+mn-ea"/>
              <a:ea typeface="+mn-ea"/>
              <a:cs typeface="+mn-cs"/>
            </a:rPr>
            <a:t>起債発行抑制による公債費の削減効果により比率は改善しているものの、扶助費や補助費等の増加により８</a:t>
          </a:r>
          <a:r>
            <a:rPr lang="ja-JP" altLang="en-US" sz="1200" b="0" i="0">
              <a:solidFill>
                <a:schemeClr val="dk1"/>
              </a:solidFill>
              <a:effectLst/>
              <a:latin typeface="+mn-ea"/>
              <a:ea typeface="+mn-ea"/>
              <a:cs typeface="+mn-cs"/>
            </a:rPr>
            <a:t>２</a:t>
          </a:r>
          <a:r>
            <a:rPr lang="ja-JP" altLang="ja-JP" sz="1200" b="0" i="0">
              <a:solidFill>
                <a:schemeClr val="dk1"/>
              </a:solidFill>
              <a:effectLst/>
              <a:latin typeface="+mn-ea"/>
              <a:ea typeface="+mn-ea"/>
              <a:cs typeface="+mn-cs"/>
            </a:rPr>
            <a:t>．</a:t>
          </a:r>
          <a:r>
            <a:rPr lang="ja-JP" altLang="en-US" sz="1200" b="0" i="0">
              <a:solidFill>
                <a:schemeClr val="dk1"/>
              </a:solidFill>
              <a:effectLst/>
              <a:latin typeface="+mn-ea"/>
              <a:ea typeface="+mn-ea"/>
              <a:cs typeface="+mn-cs"/>
            </a:rPr>
            <a:t>６</a:t>
          </a:r>
          <a:r>
            <a:rPr lang="ja-JP" altLang="ja-JP" sz="1200" b="0" i="0">
              <a:solidFill>
                <a:schemeClr val="dk1"/>
              </a:solidFill>
              <a:effectLst/>
              <a:latin typeface="+mn-ea"/>
              <a:ea typeface="+mn-ea"/>
              <a:cs typeface="+mn-cs"/>
            </a:rPr>
            <a:t>％と類似団体平均を上回っている。今後は定員管理計画に基づき、計画的な新規採用職員の適正化と物件費、補助費の削減や事務事業の更なる見直しを進め、行財政改革への取り組みを通じて義務的経費の削減に努める。</a:t>
          </a:r>
          <a:endParaRPr lang="ja-JP" altLang="ja-JP" sz="12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98213</xdr:rowOff>
    </xdr:from>
    <xdr:to>
      <xdr:col>7</xdr:col>
      <xdr:colOff>152400</xdr:colOff>
      <xdr:row>64</xdr:row>
      <xdr:rowOff>3175</xdr:rowOff>
    </xdr:to>
    <xdr:cxnSp macro="">
      <xdr:nvCxnSpPr>
        <xdr:cNvPr id="130" name="直線コネクタ 129"/>
        <xdr:cNvCxnSpPr/>
      </xdr:nvCxnSpPr>
      <xdr:spPr>
        <a:xfrm flipV="1">
          <a:off x="4114800" y="10899563"/>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64</xdr:row>
      <xdr:rowOff>3175</xdr:rowOff>
    </xdr:to>
    <xdr:cxnSp macro="">
      <xdr:nvCxnSpPr>
        <xdr:cNvPr id="133" name="直線コネクタ 132"/>
        <xdr:cNvCxnSpPr/>
      </xdr:nvCxnSpPr>
      <xdr:spPr>
        <a:xfrm>
          <a:off x="3225800" y="1091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53975</xdr:rowOff>
    </xdr:from>
    <xdr:to>
      <xdr:col>4</xdr:col>
      <xdr:colOff>482600</xdr:colOff>
      <xdr:row>63</xdr:row>
      <xdr:rowOff>114300</xdr:rowOff>
    </xdr:to>
    <xdr:cxnSp macro="">
      <xdr:nvCxnSpPr>
        <xdr:cNvPr id="136" name="直線コネクタ 135"/>
        <xdr:cNvCxnSpPr/>
      </xdr:nvCxnSpPr>
      <xdr:spPr>
        <a:xfrm>
          <a:off x="2336800" y="1085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53975</xdr:rowOff>
    </xdr:from>
    <xdr:to>
      <xdr:col>3</xdr:col>
      <xdr:colOff>279400</xdr:colOff>
      <xdr:row>64</xdr:row>
      <xdr:rowOff>103717</xdr:rowOff>
    </xdr:to>
    <xdr:cxnSp macro="">
      <xdr:nvCxnSpPr>
        <xdr:cNvPr id="139" name="直線コネクタ 138"/>
        <xdr:cNvCxnSpPr/>
      </xdr:nvCxnSpPr>
      <xdr:spPr>
        <a:xfrm flipV="1">
          <a:off x="1447800" y="1085532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49" name="円/楕円 148"/>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19490</xdr:rowOff>
    </xdr:from>
    <xdr:ext cx="762000" cy="259045"/>
    <xdr:sp macro="" textlink="">
      <xdr:nvSpPr>
        <xdr:cNvPr id="150" name="財政構造の弾力性該当値テキスト"/>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51" name="円/楕円 150"/>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38752</xdr:rowOff>
    </xdr:from>
    <xdr:ext cx="736600" cy="259045"/>
    <xdr:sp macro="" textlink="">
      <xdr:nvSpPr>
        <xdr:cNvPr id="152" name="テキスト ボックス 151"/>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3" name="円/楕円 152"/>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54" name="テキスト ボックス 15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5" name="円/楕円 154"/>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89552</xdr:rowOff>
    </xdr:from>
    <xdr:ext cx="762000" cy="259045"/>
    <xdr:sp macro="" textlink="">
      <xdr:nvSpPr>
        <xdr:cNvPr id="156" name="テキスト ボックス 155"/>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57" name="円/楕円 156"/>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58" name="テキスト ボックス 157"/>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[184,285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effectLst/>
              <a:latin typeface="+mn-lt"/>
              <a:ea typeface="+mn-ea"/>
              <a:cs typeface="+mn-cs"/>
            </a:rPr>
            <a:t>　</a:t>
          </a:r>
          <a:r>
            <a:rPr lang="ja-JP" altLang="ja-JP" sz="1200" b="0" i="0">
              <a:solidFill>
                <a:schemeClr val="dk1"/>
              </a:solidFill>
              <a:effectLst/>
              <a:latin typeface="+mn-ea"/>
              <a:ea typeface="+mn-ea"/>
              <a:cs typeface="+mn-cs"/>
            </a:rPr>
            <a:t>類似団体平均を下回っているが、熊本県平均を大きく上回っている。人件費については、定員管理計画に基づき職員数の適正化や給与水準の適正化に努めているが、町有施設の老朽化による維持補修費の増加や委託料等の物件費の増加により上昇傾向となっている。このため、町有施設整備基金を活用し施設維持管理の平準化を図り、また、委託業務の見直しにより更なる削減に努める。</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143494</xdr:rowOff>
    </xdr:from>
    <xdr:to>
      <xdr:col>7</xdr:col>
      <xdr:colOff>152400</xdr:colOff>
      <xdr:row>81</xdr:row>
      <xdr:rowOff>146307</xdr:rowOff>
    </xdr:to>
    <xdr:cxnSp macro="">
      <xdr:nvCxnSpPr>
        <xdr:cNvPr id="195" name="直線コネクタ 194"/>
        <xdr:cNvCxnSpPr/>
      </xdr:nvCxnSpPr>
      <xdr:spPr>
        <a:xfrm>
          <a:off x="4114800" y="14030944"/>
          <a:ext cx="8382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143494</xdr:rowOff>
    </xdr:from>
    <xdr:to>
      <xdr:col>6</xdr:col>
      <xdr:colOff>0</xdr:colOff>
      <xdr:row>82</xdr:row>
      <xdr:rowOff>5144</xdr:rowOff>
    </xdr:to>
    <xdr:cxnSp macro="">
      <xdr:nvCxnSpPr>
        <xdr:cNvPr id="198" name="直線コネクタ 197"/>
        <xdr:cNvCxnSpPr/>
      </xdr:nvCxnSpPr>
      <xdr:spPr>
        <a:xfrm flipV="1">
          <a:off x="3225800" y="14030944"/>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123180</xdr:rowOff>
    </xdr:from>
    <xdr:to>
      <xdr:col>4</xdr:col>
      <xdr:colOff>482600</xdr:colOff>
      <xdr:row>82</xdr:row>
      <xdr:rowOff>5144</xdr:rowOff>
    </xdr:to>
    <xdr:cxnSp macro="">
      <xdr:nvCxnSpPr>
        <xdr:cNvPr id="201" name="直線コネクタ 200"/>
        <xdr:cNvCxnSpPr/>
      </xdr:nvCxnSpPr>
      <xdr:spPr>
        <a:xfrm>
          <a:off x="2336800" y="14010630"/>
          <a:ext cx="889000" cy="5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123180</xdr:rowOff>
    </xdr:from>
    <xdr:to>
      <xdr:col>3</xdr:col>
      <xdr:colOff>279400</xdr:colOff>
      <xdr:row>81</xdr:row>
      <xdr:rowOff>160820</xdr:rowOff>
    </xdr:to>
    <xdr:cxnSp macro="">
      <xdr:nvCxnSpPr>
        <xdr:cNvPr id="204" name="直線コネクタ 203"/>
        <xdr:cNvCxnSpPr/>
      </xdr:nvCxnSpPr>
      <xdr:spPr>
        <a:xfrm flipV="1">
          <a:off x="1447800" y="14010630"/>
          <a:ext cx="889000" cy="3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95507</xdr:rowOff>
    </xdr:from>
    <xdr:to>
      <xdr:col>7</xdr:col>
      <xdr:colOff>203200</xdr:colOff>
      <xdr:row>82</xdr:row>
      <xdr:rowOff>25657</xdr:rowOff>
    </xdr:to>
    <xdr:sp macro="" textlink="">
      <xdr:nvSpPr>
        <xdr:cNvPr id="214" name="円/楕円 213"/>
        <xdr:cNvSpPr/>
      </xdr:nvSpPr>
      <xdr:spPr>
        <a:xfrm>
          <a:off x="4902200" y="139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112034</xdr:rowOff>
    </xdr:from>
    <xdr:ext cx="762000" cy="259045"/>
    <xdr:sp macro="" textlink="">
      <xdr:nvSpPr>
        <xdr:cNvPr id="215" name="人件費・物件費等の状況該当値テキスト"/>
        <xdr:cNvSpPr txBox="1"/>
      </xdr:nvSpPr>
      <xdr:spPr>
        <a:xfrm>
          <a:off x="5041900" y="1382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184,285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92694</xdr:rowOff>
    </xdr:from>
    <xdr:to>
      <xdr:col>6</xdr:col>
      <xdr:colOff>50800</xdr:colOff>
      <xdr:row>82</xdr:row>
      <xdr:rowOff>22844</xdr:rowOff>
    </xdr:to>
    <xdr:sp macro="" textlink="">
      <xdr:nvSpPr>
        <xdr:cNvPr id="216" name="円/楕円 215"/>
        <xdr:cNvSpPr/>
      </xdr:nvSpPr>
      <xdr:spPr>
        <a:xfrm>
          <a:off x="4064000" y="139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33021</xdr:rowOff>
    </xdr:from>
    <xdr:ext cx="736600" cy="259045"/>
    <xdr:sp macro="" textlink="">
      <xdr:nvSpPr>
        <xdr:cNvPr id="217" name="テキスト ボックス 216"/>
        <xdr:cNvSpPr txBox="1"/>
      </xdr:nvSpPr>
      <xdr:spPr>
        <a:xfrm>
          <a:off x="3733800" y="1374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125794</xdr:rowOff>
    </xdr:from>
    <xdr:to>
      <xdr:col>4</xdr:col>
      <xdr:colOff>533400</xdr:colOff>
      <xdr:row>82</xdr:row>
      <xdr:rowOff>55944</xdr:rowOff>
    </xdr:to>
    <xdr:sp macro="" textlink="">
      <xdr:nvSpPr>
        <xdr:cNvPr id="218" name="円/楕円 217"/>
        <xdr:cNvSpPr/>
      </xdr:nvSpPr>
      <xdr:spPr>
        <a:xfrm>
          <a:off x="3175000" y="1401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66121</xdr:rowOff>
    </xdr:from>
    <xdr:ext cx="762000" cy="259045"/>
    <xdr:sp macro="" textlink="">
      <xdr:nvSpPr>
        <xdr:cNvPr id="219" name="テキスト ボックス 218"/>
        <xdr:cNvSpPr txBox="1"/>
      </xdr:nvSpPr>
      <xdr:spPr>
        <a:xfrm>
          <a:off x="2844800" y="1378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193,071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72380</xdr:rowOff>
    </xdr:from>
    <xdr:to>
      <xdr:col>3</xdr:col>
      <xdr:colOff>330200</xdr:colOff>
      <xdr:row>82</xdr:row>
      <xdr:rowOff>2530</xdr:rowOff>
    </xdr:to>
    <xdr:sp macro="" textlink="">
      <xdr:nvSpPr>
        <xdr:cNvPr id="220" name="円/楕円 219"/>
        <xdr:cNvSpPr/>
      </xdr:nvSpPr>
      <xdr:spPr>
        <a:xfrm>
          <a:off x="2286000" y="139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12707</xdr:rowOff>
    </xdr:from>
    <xdr:ext cx="762000" cy="259045"/>
    <xdr:sp macro="" textlink="">
      <xdr:nvSpPr>
        <xdr:cNvPr id="221" name="テキスト ボックス 220"/>
        <xdr:cNvSpPr txBox="1"/>
      </xdr:nvSpPr>
      <xdr:spPr>
        <a:xfrm>
          <a:off x="1955800" y="137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110020</xdr:rowOff>
    </xdr:from>
    <xdr:to>
      <xdr:col>2</xdr:col>
      <xdr:colOff>127000</xdr:colOff>
      <xdr:row>82</xdr:row>
      <xdr:rowOff>40170</xdr:rowOff>
    </xdr:to>
    <xdr:sp macro="" textlink="">
      <xdr:nvSpPr>
        <xdr:cNvPr id="222" name="円/楕円 221"/>
        <xdr:cNvSpPr/>
      </xdr:nvSpPr>
      <xdr:spPr>
        <a:xfrm>
          <a:off x="1397000" y="1399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50347</xdr:rowOff>
    </xdr:from>
    <xdr:ext cx="762000" cy="259045"/>
    <xdr:sp macro="" textlink="">
      <xdr:nvSpPr>
        <xdr:cNvPr id="223" name="テキスト ボックス 222"/>
        <xdr:cNvSpPr txBox="1"/>
      </xdr:nvSpPr>
      <xdr:spPr>
        <a:xfrm>
          <a:off x="1066800" y="1376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mn-ea"/>
              <a:ea typeface="+mn-ea"/>
            </a:rPr>
            <a:t>従前からの給与体系の運用により類似団体平均を下回っている。平成２３・２４年度の指数は、臨時特例による国家公務員の給与減額支給措置後の指数であるため１００を越える数値となっている。今後も、各種手当を含め給与の適正化を図り、引き続き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88</xdr:row>
      <xdr:rowOff>0</xdr:rowOff>
    </xdr:to>
    <xdr:cxnSp macro="">
      <xdr:nvCxnSpPr>
        <xdr:cNvPr id="257" name="直線コネクタ 256"/>
        <xdr:cNvCxnSpPr/>
      </xdr:nvCxnSpPr>
      <xdr:spPr>
        <a:xfrm flipV="1">
          <a:off x="16179800" y="14420004"/>
          <a:ext cx="8382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24130</xdr:rowOff>
    </xdr:to>
    <xdr:cxnSp macro="">
      <xdr:nvCxnSpPr>
        <xdr:cNvPr id="260" name="直線コネクタ 259"/>
        <xdr:cNvCxnSpPr/>
      </xdr:nvCxnSpPr>
      <xdr:spPr>
        <a:xfrm flipV="1">
          <a:off x="15290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24130</xdr:rowOff>
    </xdr:to>
    <xdr:cxnSp macro="">
      <xdr:nvCxnSpPr>
        <xdr:cNvPr id="263" name="直線コネクタ 262"/>
        <xdr:cNvCxnSpPr/>
      </xdr:nvCxnSpPr>
      <xdr:spPr>
        <a:xfrm>
          <a:off x="14401800" y="1450848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84</xdr:row>
      <xdr:rowOff>106680</xdr:rowOff>
    </xdr:to>
    <xdr:cxnSp macro="">
      <xdr:nvCxnSpPr>
        <xdr:cNvPr id="266" name="直線コネクタ 265"/>
        <xdr:cNvCxnSpPr/>
      </xdr:nvCxnSpPr>
      <xdr:spPr>
        <a:xfrm>
          <a:off x="13512800" y="1448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6" name="円/楕円 275"/>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155381</xdr:rowOff>
    </xdr:from>
    <xdr:ext cx="762000" cy="259045"/>
    <xdr:sp macro="" textlink="">
      <xdr:nvSpPr>
        <xdr:cNvPr id="277"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120650</xdr:rowOff>
    </xdr:from>
    <xdr:to>
      <xdr:col>23</xdr:col>
      <xdr:colOff>457200</xdr:colOff>
      <xdr:row>88</xdr:row>
      <xdr:rowOff>50800</xdr:rowOff>
    </xdr:to>
    <xdr:sp macro="" textlink="">
      <xdr:nvSpPr>
        <xdr:cNvPr id="278" name="円/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79" name="テキスト ボックス 278"/>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80" name="円/楕円 279"/>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81" name="テキスト ボックス 280"/>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2" name="円/楕円 281"/>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83" name="テキスト ボックス 282"/>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4" name="円/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mn-ea"/>
              <a:ea typeface="+mn-ea"/>
            </a:rPr>
            <a:t>第４次行政改革大綱による定員管理計画により５年間で５名の削減を実施し、類似団体平均を下回る職員数となっている。小規模団体では高い水準となる傾向にあるが、今後も定員管理計画により、計画的な職員採用を図り適正職員数の確保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105373</xdr:rowOff>
    </xdr:from>
    <xdr:to>
      <xdr:col>24</xdr:col>
      <xdr:colOff>558800</xdr:colOff>
      <xdr:row>60</xdr:row>
      <xdr:rowOff>112268</xdr:rowOff>
    </xdr:to>
    <xdr:cxnSp macro="">
      <xdr:nvCxnSpPr>
        <xdr:cNvPr id="322" name="直線コネクタ 321"/>
        <xdr:cNvCxnSpPr/>
      </xdr:nvCxnSpPr>
      <xdr:spPr>
        <a:xfrm flipV="1">
          <a:off x="16179800" y="10392373"/>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111578</xdr:rowOff>
    </xdr:from>
    <xdr:to>
      <xdr:col>23</xdr:col>
      <xdr:colOff>406400</xdr:colOff>
      <xdr:row>60</xdr:row>
      <xdr:rowOff>112268</xdr:rowOff>
    </xdr:to>
    <xdr:cxnSp macro="">
      <xdr:nvCxnSpPr>
        <xdr:cNvPr id="325" name="直線コネクタ 324"/>
        <xdr:cNvCxnSpPr/>
      </xdr:nvCxnSpPr>
      <xdr:spPr>
        <a:xfrm>
          <a:off x="15290800" y="10398578"/>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97100</xdr:rowOff>
    </xdr:from>
    <xdr:to>
      <xdr:col>22</xdr:col>
      <xdr:colOff>203200</xdr:colOff>
      <xdr:row>60</xdr:row>
      <xdr:rowOff>111578</xdr:rowOff>
    </xdr:to>
    <xdr:cxnSp macro="">
      <xdr:nvCxnSpPr>
        <xdr:cNvPr id="328" name="直線コネクタ 327"/>
        <xdr:cNvCxnSpPr/>
      </xdr:nvCxnSpPr>
      <xdr:spPr>
        <a:xfrm>
          <a:off x="14401800" y="103841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97100</xdr:rowOff>
    </xdr:from>
    <xdr:to>
      <xdr:col>21</xdr:col>
      <xdr:colOff>0</xdr:colOff>
      <xdr:row>60</xdr:row>
      <xdr:rowOff>108131</xdr:rowOff>
    </xdr:to>
    <xdr:cxnSp macro="">
      <xdr:nvCxnSpPr>
        <xdr:cNvPr id="331" name="直線コネクタ 330"/>
        <xdr:cNvCxnSpPr/>
      </xdr:nvCxnSpPr>
      <xdr:spPr>
        <a:xfrm flipV="1">
          <a:off x="13512800" y="10384100"/>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54573</xdr:rowOff>
    </xdr:from>
    <xdr:to>
      <xdr:col>24</xdr:col>
      <xdr:colOff>609600</xdr:colOff>
      <xdr:row>60</xdr:row>
      <xdr:rowOff>156173</xdr:rowOff>
    </xdr:to>
    <xdr:sp macro="" textlink="">
      <xdr:nvSpPr>
        <xdr:cNvPr id="341" name="円/楕円 340"/>
        <xdr:cNvSpPr/>
      </xdr:nvSpPr>
      <xdr:spPr>
        <a:xfrm>
          <a:off x="16967200" y="103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71100</xdr:rowOff>
    </xdr:from>
    <xdr:ext cx="762000" cy="259045"/>
    <xdr:sp macro="" textlink="">
      <xdr:nvSpPr>
        <xdr:cNvPr id="342" name="定員管理の状況該当値テキスト"/>
        <xdr:cNvSpPr txBox="1"/>
      </xdr:nvSpPr>
      <xdr:spPr>
        <a:xfrm>
          <a:off x="17106900" y="101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61468</xdr:rowOff>
    </xdr:from>
    <xdr:to>
      <xdr:col>23</xdr:col>
      <xdr:colOff>457200</xdr:colOff>
      <xdr:row>60</xdr:row>
      <xdr:rowOff>163068</xdr:rowOff>
    </xdr:to>
    <xdr:sp macro="" textlink="">
      <xdr:nvSpPr>
        <xdr:cNvPr id="343" name="円/楕円 342"/>
        <xdr:cNvSpPr/>
      </xdr:nvSpPr>
      <xdr:spPr>
        <a:xfrm>
          <a:off x="16129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1795</xdr:rowOff>
    </xdr:from>
    <xdr:ext cx="736600" cy="259045"/>
    <xdr:sp macro="" textlink="">
      <xdr:nvSpPr>
        <xdr:cNvPr id="344" name="テキスト ボックス 343"/>
        <xdr:cNvSpPr txBox="1"/>
      </xdr:nvSpPr>
      <xdr:spPr>
        <a:xfrm>
          <a:off x="15798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60778</xdr:rowOff>
    </xdr:from>
    <xdr:to>
      <xdr:col>22</xdr:col>
      <xdr:colOff>254000</xdr:colOff>
      <xdr:row>60</xdr:row>
      <xdr:rowOff>162378</xdr:rowOff>
    </xdr:to>
    <xdr:sp macro="" textlink="">
      <xdr:nvSpPr>
        <xdr:cNvPr id="345" name="円/楕円 344"/>
        <xdr:cNvSpPr/>
      </xdr:nvSpPr>
      <xdr:spPr>
        <a:xfrm>
          <a:off x="15240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1105</xdr:rowOff>
    </xdr:from>
    <xdr:ext cx="762000" cy="259045"/>
    <xdr:sp macro="" textlink="">
      <xdr:nvSpPr>
        <xdr:cNvPr id="346" name="テキスト ボックス 345"/>
        <xdr:cNvSpPr txBox="1"/>
      </xdr:nvSpPr>
      <xdr:spPr>
        <a:xfrm>
          <a:off x="14909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46300</xdr:rowOff>
    </xdr:from>
    <xdr:to>
      <xdr:col>21</xdr:col>
      <xdr:colOff>50800</xdr:colOff>
      <xdr:row>60</xdr:row>
      <xdr:rowOff>147900</xdr:rowOff>
    </xdr:to>
    <xdr:sp macro="" textlink="">
      <xdr:nvSpPr>
        <xdr:cNvPr id="347" name="円/楕円 346"/>
        <xdr:cNvSpPr/>
      </xdr:nvSpPr>
      <xdr:spPr>
        <a:xfrm>
          <a:off x="14351000" y="103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158077</xdr:rowOff>
    </xdr:from>
    <xdr:ext cx="762000" cy="259045"/>
    <xdr:sp macro="" textlink="">
      <xdr:nvSpPr>
        <xdr:cNvPr id="348" name="テキスト ボックス 347"/>
        <xdr:cNvSpPr txBox="1"/>
      </xdr:nvSpPr>
      <xdr:spPr>
        <a:xfrm>
          <a:off x="14020800" y="101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57331</xdr:rowOff>
    </xdr:from>
    <xdr:to>
      <xdr:col>19</xdr:col>
      <xdr:colOff>533400</xdr:colOff>
      <xdr:row>60</xdr:row>
      <xdr:rowOff>158931</xdr:rowOff>
    </xdr:to>
    <xdr:sp macro="" textlink="">
      <xdr:nvSpPr>
        <xdr:cNvPr id="349" name="円/楕円 348"/>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169108</xdr:rowOff>
    </xdr:from>
    <xdr:ext cx="762000" cy="259045"/>
    <xdr:sp macro="" textlink="">
      <xdr:nvSpPr>
        <xdr:cNvPr id="350" name="テキスト ボックス 349"/>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200">
              <a:latin typeface="+mn-ea"/>
              <a:ea typeface="+mn-ea"/>
            </a:rPr>
            <a:t>従前から行ってきた起債抑制策により全国平均、熊本県平均及び類似団体平均ともに大きく下回っている。今後も、臨時財政対策債を含む地方債発行上限額を２億５千万円に設定し、引き続き低水準の維持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53657</xdr:rowOff>
    </xdr:from>
    <xdr:to>
      <xdr:col>24</xdr:col>
      <xdr:colOff>558800</xdr:colOff>
      <xdr:row>38</xdr:row>
      <xdr:rowOff>83820</xdr:rowOff>
    </xdr:to>
    <xdr:cxnSp macro="">
      <xdr:nvCxnSpPr>
        <xdr:cNvPr id="380" name="直線コネクタ 379"/>
        <xdr:cNvCxnSpPr/>
      </xdr:nvCxnSpPr>
      <xdr:spPr>
        <a:xfrm flipV="1">
          <a:off x="16179800" y="656875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81"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126047</xdr:rowOff>
    </xdr:to>
    <xdr:cxnSp macro="">
      <xdr:nvCxnSpPr>
        <xdr:cNvPr id="383" name="直線コネクタ 382"/>
        <xdr:cNvCxnSpPr/>
      </xdr:nvCxnSpPr>
      <xdr:spPr>
        <a:xfrm flipV="1">
          <a:off x="15290800" y="659892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126047</xdr:rowOff>
    </xdr:from>
    <xdr:to>
      <xdr:col>22</xdr:col>
      <xdr:colOff>203200</xdr:colOff>
      <xdr:row>39</xdr:row>
      <xdr:rowOff>2857</xdr:rowOff>
    </xdr:to>
    <xdr:cxnSp macro="">
      <xdr:nvCxnSpPr>
        <xdr:cNvPr id="386" name="直線コネクタ 385"/>
        <xdr:cNvCxnSpPr/>
      </xdr:nvCxnSpPr>
      <xdr:spPr>
        <a:xfrm flipV="1">
          <a:off x="14401800" y="66411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8" name="テキスト ボックス 387"/>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2857</xdr:rowOff>
    </xdr:from>
    <xdr:to>
      <xdr:col>21</xdr:col>
      <xdr:colOff>0</xdr:colOff>
      <xdr:row>39</xdr:row>
      <xdr:rowOff>99378</xdr:rowOff>
    </xdr:to>
    <xdr:cxnSp macro="">
      <xdr:nvCxnSpPr>
        <xdr:cNvPr id="389" name="直線コネクタ 388"/>
        <xdr:cNvCxnSpPr/>
      </xdr:nvCxnSpPr>
      <xdr:spPr>
        <a:xfrm flipV="1">
          <a:off x="13512800" y="668940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91" name="テキスト ボックス 390"/>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3" name="テキスト ボックス 39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2857</xdr:rowOff>
    </xdr:from>
    <xdr:to>
      <xdr:col>24</xdr:col>
      <xdr:colOff>609600</xdr:colOff>
      <xdr:row>38</xdr:row>
      <xdr:rowOff>104457</xdr:rowOff>
    </xdr:to>
    <xdr:sp macro="" textlink="">
      <xdr:nvSpPr>
        <xdr:cNvPr id="399" name="円/楕円 398"/>
        <xdr:cNvSpPr/>
      </xdr:nvSpPr>
      <xdr:spPr>
        <a:xfrm>
          <a:off x="169672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19385</xdr:rowOff>
    </xdr:from>
    <xdr:ext cx="762000" cy="259045"/>
    <xdr:sp macro="" textlink="">
      <xdr:nvSpPr>
        <xdr:cNvPr id="400" name="公債費負担の状況該当値テキスト"/>
        <xdr:cNvSpPr txBox="1"/>
      </xdr:nvSpPr>
      <xdr:spPr>
        <a:xfrm>
          <a:off x="17106900" y="636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401" name="円/楕円 400"/>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402" name="テキスト ボックス 401"/>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75247</xdr:rowOff>
    </xdr:from>
    <xdr:to>
      <xdr:col>22</xdr:col>
      <xdr:colOff>254000</xdr:colOff>
      <xdr:row>39</xdr:row>
      <xdr:rowOff>5397</xdr:rowOff>
    </xdr:to>
    <xdr:sp macro="" textlink="">
      <xdr:nvSpPr>
        <xdr:cNvPr id="403" name="円/楕円 402"/>
        <xdr:cNvSpPr/>
      </xdr:nvSpPr>
      <xdr:spPr>
        <a:xfrm>
          <a:off x="152400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15574</xdr:rowOff>
    </xdr:from>
    <xdr:ext cx="762000" cy="259045"/>
    <xdr:sp macro="" textlink="">
      <xdr:nvSpPr>
        <xdr:cNvPr id="404" name="テキスト ボックス 403"/>
        <xdr:cNvSpPr txBox="1"/>
      </xdr:nvSpPr>
      <xdr:spPr>
        <a:xfrm>
          <a:off x="14909800" y="63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123507</xdr:rowOff>
    </xdr:from>
    <xdr:to>
      <xdr:col>21</xdr:col>
      <xdr:colOff>50800</xdr:colOff>
      <xdr:row>39</xdr:row>
      <xdr:rowOff>53657</xdr:rowOff>
    </xdr:to>
    <xdr:sp macro="" textlink="">
      <xdr:nvSpPr>
        <xdr:cNvPr id="405" name="円/楕円 404"/>
        <xdr:cNvSpPr/>
      </xdr:nvSpPr>
      <xdr:spPr>
        <a:xfrm>
          <a:off x="14351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63835</xdr:rowOff>
    </xdr:from>
    <xdr:ext cx="762000" cy="259045"/>
    <xdr:sp macro="" textlink="">
      <xdr:nvSpPr>
        <xdr:cNvPr id="406" name="テキスト ボックス 405"/>
        <xdr:cNvSpPr txBox="1"/>
      </xdr:nvSpPr>
      <xdr:spPr>
        <a:xfrm>
          <a:off x="14020800" y="64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48578</xdr:rowOff>
    </xdr:from>
    <xdr:to>
      <xdr:col>19</xdr:col>
      <xdr:colOff>533400</xdr:colOff>
      <xdr:row>39</xdr:row>
      <xdr:rowOff>150178</xdr:rowOff>
    </xdr:to>
    <xdr:sp macro="" textlink="">
      <xdr:nvSpPr>
        <xdr:cNvPr id="407" name="円/楕円 406"/>
        <xdr:cNvSpPr/>
      </xdr:nvSpPr>
      <xdr:spPr>
        <a:xfrm>
          <a:off x="13462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160355</xdr:rowOff>
    </xdr:from>
    <xdr:ext cx="762000" cy="259045"/>
    <xdr:sp macro="" textlink="">
      <xdr:nvSpPr>
        <xdr:cNvPr id="408" name="テキスト ボックス 407"/>
        <xdr:cNvSpPr txBox="1"/>
      </xdr:nvSpPr>
      <xdr:spPr>
        <a:xfrm>
          <a:off x="13131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mn-ea"/>
              <a:ea typeface="+mn-ea"/>
            </a:rPr>
            <a:t>従前から行ってきた起債抑制策により将来負担額も年々減少し、また、基金の適正運用による充当可能基金も増加し、将来負担比率はない。（マイナス比率）今後も地方債発行の抑制や基金の運用の適正化に努めマイナス比率の確保を図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0"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1" name="フローチャート :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6" name="フローチャート : 判断 445"/>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7" name="テキスト ボックス 446"/>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8" name="フローチャート : 判断 44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49" name="テキスト ボックス 448"/>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熊本県津奈木町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5,060
5,054
33.98
3,152,994
2,969,860
157,679
1,991,088
2,385,863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人件費に係る経常収支比率は年々低くなっているものの、類似団体平均と比較すると、依然として高い水準となっている。これはごみ収集業務や保育園・幼稚園、文化センターなどの施設運営を直営で行っているために、類似団体平均と比較して多いことが主な要因であり、行政サービスの提供方法の差異によるものと言える。今後は、民間での実施可能な部分については、指定管理者制度の導入などにより委託化を進めるとともに、定員管理計画に基づき職員数の適正化や給与水準の適正化を図り、人件費の削減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76708</xdr:rowOff>
    </xdr:to>
    <xdr:cxnSp macro="">
      <xdr:nvCxnSpPr>
        <xdr:cNvPr id="63" name="直線コネクタ 62"/>
        <xdr:cNvCxnSpPr/>
      </xdr:nvCxnSpPr>
      <xdr:spPr>
        <a:xfrm flipV="1">
          <a:off x="3987800" y="65506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76708</xdr:rowOff>
    </xdr:from>
    <xdr:to>
      <xdr:col>5</xdr:col>
      <xdr:colOff>549275</xdr:colOff>
      <xdr:row>38</xdr:row>
      <xdr:rowOff>108712</xdr:rowOff>
    </xdr:to>
    <xdr:cxnSp macro="">
      <xdr:nvCxnSpPr>
        <xdr:cNvPr id="66" name="直線コネクタ 65"/>
        <xdr:cNvCxnSpPr/>
      </xdr:nvCxnSpPr>
      <xdr:spPr>
        <a:xfrm flipV="1">
          <a:off x="3098800" y="65918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72136</xdr:rowOff>
    </xdr:from>
    <xdr:to>
      <xdr:col>4</xdr:col>
      <xdr:colOff>346075</xdr:colOff>
      <xdr:row>38</xdr:row>
      <xdr:rowOff>108712</xdr:rowOff>
    </xdr:to>
    <xdr:cxnSp macro="">
      <xdr:nvCxnSpPr>
        <xdr:cNvPr id="69" name="直線コネクタ 68"/>
        <xdr:cNvCxnSpPr/>
      </xdr:nvCxnSpPr>
      <xdr:spPr>
        <a:xfrm>
          <a:off x="2209800" y="6587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72136</xdr:rowOff>
    </xdr:from>
    <xdr:to>
      <xdr:col>3</xdr:col>
      <xdr:colOff>142875</xdr:colOff>
      <xdr:row>39</xdr:row>
      <xdr:rowOff>74422</xdr:rowOff>
    </xdr:to>
    <xdr:cxnSp macro="">
      <xdr:nvCxnSpPr>
        <xdr:cNvPr id="72" name="直線コネクタ 71"/>
        <xdr:cNvCxnSpPr/>
      </xdr:nvCxnSpPr>
      <xdr:spPr>
        <a:xfrm flipV="1">
          <a:off x="1320800" y="65872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2" name="円/楕円 81"/>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3"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25908</xdr:rowOff>
    </xdr:from>
    <xdr:to>
      <xdr:col>5</xdr:col>
      <xdr:colOff>600075</xdr:colOff>
      <xdr:row>38</xdr:row>
      <xdr:rowOff>127508</xdr:rowOff>
    </xdr:to>
    <xdr:sp macro="" textlink="">
      <xdr:nvSpPr>
        <xdr:cNvPr id="84" name="円/楕円 83"/>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112285</xdr:rowOff>
    </xdr:from>
    <xdr:ext cx="736600" cy="259045"/>
    <xdr:sp macro="" textlink="">
      <xdr:nvSpPr>
        <xdr:cNvPr id="85" name="テキスト ボックス 84"/>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57912</xdr:rowOff>
    </xdr:from>
    <xdr:to>
      <xdr:col>4</xdr:col>
      <xdr:colOff>396875</xdr:colOff>
      <xdr:row>38</xdr:row>
      <xdr:rowOff>159512</xdr:rowOff>
    </xdr:to>
    <xdr:sp macro="" textlink="">
      <xdr:nvSpPr>
        <xdr:cNvPr id="86" name="円/楕円 85"/>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144289</xdr:rowOff>
    </xdr:from>
    <xdr:ext cx="762000" cy="259045"/>
    <xdr:sp macro="" textlink="">
      <xdr:nvSpPr>
        <xdr:cNvPr id="87" name="テキスト ボックス 86"/>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21336</xdr:rowOff>
    </xdr:from>
    <xdr:to>
      <xdr:col>3</xdr:col>
      <xdr:colOff>193675</xdr:colOff>
      <xdr:row>38</xdr:row>
      <xdr:rowOff>122936</xdr:rowOff>
    </xdr:to>
    <xdr:sp macro="" textlink="">
      <xdr:nvSpPr>
        <xdr:cNvPr id="88" name="円/楕円 87"/>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107713</xdr:rowOff>
    </xdr:from>
    <xdr:ext cx="762000" cy="259045"/>
    <xdr:sp macro="" textlink="">
      <xdr:nvSpPr>
        <xdr:cNvPr id="89" name="テキスト ボックス 88"/>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23622</xdr:rowOff>
    </xdr:from>
    <xdr:to>
      <xdr:col>1</xdr:col>
      <xdr:colOff>676275</xdr:colOff>
      <xdr:row>39</xdr:row>
      <xdr:rowOff>125222</xdr:rowOff>
    </xdr:to>
    <xdr:sp macro="" textlink="">
      <xdr:nvSpPr>
        <xdr:cNvPr id="90" name="円/楕円 89"/>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109999</xdr:rowOff>
    </xdr:from>
    <xdr:ext cx="762000" cy="259045"/>
    <xdr:sp macro="" textlink="">
      <xdr:nvSpPr>
        <xdr:cNvPr id="91" name="テキスト ボックス 90"/>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物件費に係る経常収支比率は類似団体平均を下回っている。需用費については、前年２％削減を続けているが、電算関連経費や各種業務委託などにより物件費の削減には繋がっていない。今後は、委託料を中心に事業廃止等を含めた見直しを行い、物件費の削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26416</xdr:rowOff>
    </xdr:from>
    <xdr:to>
      <xdr:col>24</xdr:col>
      <xdr:colOff>31750</xdr:colOff>
      <xdr:row>16</xdr:row>
      <xdr:rowOff>40132</xdr:rowOff>
    </xdr:to>
    <xdr:cxnSp macro="">
      <xdr:nvCxnSpPr>
        <xdr:cNvPr id="121" name="直線コネクタ 120"/>
        <xdr:cNvCxnSpPr/>
      </xdr:nvCxnSpPr>
      <xdr:spPr>
        <a:xfrm flipV="1">
          <a:off x="15671800" y="27696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40132</xdr:rowOff>
    </xdr:from>
    <xdr:to>
      <xdr:col>22</xdr:col>
      <xdr:colOff>565150</xdr:colOff>
      <xdr:row>16</xdr:row>
      <xdr:rowOff>40132</xdr:rowOff>
    </xdr:to>
    <xdr:cxnSp macro="">
      <xdr:nvCxnSpPr>
        <xdr:cNvPr id="124" name="直線コネクタ 123"/>
        <xdr:cNvCxnSpPr/>
      </xdr:nvCxnSpPr>
      <xdr:spPr>
        <a:xfrm>
          <a:off x="14782800" y="2783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40132</xdr:rowOff>
    </xdr:to>
    <xdr:cxnSp macro="">
      <xdr:nvCxnSpPr>
        <xdr:cNvPr id="127" name="直線コネクタ 126"/>
        <xdr:cNvCxnSpPr/>
      </xdr:nvCxnSpPr>
      <xdr:spPr>
        <a:xfrm>
          <a:off x="13893800" y="2765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xdr:rowOff>
    </xdr:from>
    <xdr:to>
      <xdr:col>20</xdr:col>
      <xdr:colOff>158750</xdr:colOff>
      <xdr:row>16</xdr:row>
      <xdr:rowOff>21844</xdr:rowOff>
    </xdr:to>
    <xdr:cxnSp macro="">
      <xdr:nvCxnSpPr>
        <xdr:cNvPr id="130" name="直線コネクタ 129"/>
        <xdr:cNvCxnSpPr/>
      </xdr:nvCxnSpPr>
      <xdr:spPr>
        <a:xfrm>
          <a:off x="13004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147066</xdr:rowOff>
    </xdr:from>
    <xdr:to>
      <xdr:col>24</xdr:col>
      <xdr:colOff>82550</xdr:colOff>
      <xdr:row>16</xdr:row>
      <xdr:rowOff>77216</xdr:rowOff>
    </xdr:to>
    <xdr:sp macro="" textlink="">
      <xdr:nvSpPr>
        <xdr:cNvPr id="140" name="円/楕円 139"/>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163593</xdr:rowOff>
    </xdr:from>
    <xdr:ext cx="762000" cy="259045"/>
    <xdr:sp macro="" textlink="">
      <xdr:nvSpPr>
        <xdr:cNvPr id="141"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160782</xdr:rowOff>
    </xdr:from>
    <xdr:to>
      <xdr:col>22</xdr:col>
      <xdr:colOff>615950</xdr:colOff>
      <xdr:row>16</xdr:row>
      <xdr:rowOff>90932</xdr:rowOff>
    </xdr:to>
    <xdr:sp macro="" textlink="">
      <xdr:nvSpPr>
        <xdr:cNvPr id="142" name="円/楕円 141"/>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43" name="テキスト ボックス 142"/>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4" name="円/楕円 143"/>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5" name="テキスト ボックス 144"/>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142494</xdr:rowOff>
    </xdr:from>
    <xdr:to>
      <xdr:col>20</xdr:col>
      <xdr:colOff>209550</xdr:colOff>
      <xdr:row>16</xdr:row>
      <xdr:rowOff>72644</xdr:rowOff>
    </xdr:to>
    <xdr:sp macro="" textlink="">
      <xdr:nvSpPr>
        <xdr:cNvPr id="146" name="円/楕円 145"/>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82821</xdr:rowOff>
    </xdr:from>
    <xdr:ext cx="762000" cy="259045"/>
    <xdr:sp macro="" textlink="">
      <xdr:nvSpPr>
        <xdr:cNvPr id="147" name="テキスト ボックス 146"/>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128778</xdr:rowOff>
    </xdr:from>
    <xdr:to>
      <xdr:col>19</xdr:col>
      <xdr:colOff>6350</xdr:colOff>
      <xdr:row>16</xdr:row>
      <xdr:rowOff>58928</xdr:rowOff>
    </xdr:to>
    <xdr:sp macro="" textlink="">
      <xdr:nvSpPr>
        <xdr:cNvPr id="148" name="円/楕円 147"/>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69105</xdr:rowOff>
    </xdr:from>
    <xdr:ext cx="762000" cy="259045"/>
    <xdr:sp macro="" textlink="">
      <xdr:nvSpPr>
        <xdr:cNvPr id="149" name="テキスト ボックス 148"/>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扶助費に係る経常収支比率は、類似団体平均を上回っている。一因として、障害福祉サービス費や保育所運営費の負担が増加していることが挙げられる。急激な少子高齢化に対応しつつ、児童福祉、老人福祉及び障害福祉の動向に注意していく必要があ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146050</xdr:rowOff>
    </xdr:to>
    <xdr:cxnSp macro="">
      <xdr:nvCxnSpPr>
        <xdr:cNvPr id="182" name="直線コネクタ 181"/>
        <xdr:cNvCxnSpPr/>
      </xdr:nvCxnSpPr>
      <xdr:spPr>
        <a:xfrm flipV="1">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146050</xdr:rowOff>
    </xdr:to>
    <xdr:cxnSp macro="">
      <xdr:nvCxnSpPr>
        <xdr:cNvPr id="185" name="直線コネクタ 184"/>
        <xdr:cNvCxnSpPr/>
      </xdr:nvCxnSpPr>
      <xdr:spPr>
        <a:xfrm>
          <a:off x="3098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107950</xdr:rowOff>
    </xdr:to>
    <xdr:cxnSp macro="">
      <xdr:nvCxnSpPr>
        <xdr:cNvPr id="188" name="直線コネクタ 187"/>
        <xdr:cNvCxnSpPr/>
      </xdr:nvCxnSpPr>
      <xdr:spPr>
        <a:xfrm>
          <a:off x="2209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12700</xdr:rowOff>
    </xdr:to>
    <xdr:cxnSp macro="">
      <xdr:nvCxnSpPr>
        <xdr:cNvPr id="191" name="直線コネクタ 190"/>
        <xdr:cNvCxnSpPr/>
      </xdr:nvCxnSpPr>
      <xdr:spPr>
        <a:xfrm>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1" name="円/楕円 20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03" name="円/楕円 202"/>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04" name="テキスト ボックス 203"/>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5" name="円/楕円 204"/>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6" name="テキスト ボックス 205"/>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7" name="円/楕円 20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8" name="テキスト ボックス 20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9" name="円/楕円 208"/>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0" name="テキスト ボックス 209"/>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その他に係る経常収支比率は、類似団体平均を上回っている。主な要因としては、特別会計繰出金の増加が挙げられる。特に高齢化に伴う介護保険事業特別会計や後期高齢者医療特別会計へ繰出金が増加傾向にあり、今後ますます大きな負担となることが危惧される。今後も高齢者医療の動向に注視しつつ、国民健康保険特別会計等においても保険税の適正化により財政基盤の強化を図り、普通会計からの繰出金を減らしていくよう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88900</xdr:rowOff>
    </xdr:to>
    <xdr:cxnSp macro="">
      <xdr:nvCxnSpPr>
        <xdr:cNvPr id="243" name="直線コネクタ 242"/>
        <xdr:cNvCxnSpPr/>
      </xdr:nvCxnSpPr>
      <xdr:spPr>
        <a:xfrm>
          <a:off x="15671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88900</xdr:rowOff>
    </xdr:to>
    <xdr:cxnSp macro="">
      <xdr:nvCxnSpPr>
        <xdr:cNvPr id="246" name="直線コネクタ 245"/>
        <xdr:cNvCxnSpPr/>
      </xdr:nvCxnSpPr>
      <xdr:spPr>
        <a:xfrm>
          <a:off x="14782800" y="9591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161290</xdr:rowOff>
    </xdr:to>
    <xdr:cxnSp macro="">
      <xdr:nvCxnSpPr>
        <xdr:cNvPr id="249" name="直線コネクタ 248"/>
        <xdr:cNvCxnSpPr/>
      </xdr:nvCxnSpPr>
      <xdr:spPr>
        <a:xfrm>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168910</xdr:rowOff>
    </xdr:to>
    <xdr:cxnSp macro="">
      <xdr:nvCxnSpPr>
        <xdr:cNvPr id="252" name="直線コネクタ 251"/>
        <xdr:cNvCxnSpPr/>
      </xdr:nvCxnSpPr>
      <xdr:spPr>
        <a:xfrm flipV="1">
          <a:off x="13004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2" name="円/楕円 26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10177</xdr:rowOff>
    </xdr:from>
    <xdr:ext cx="762000" cy="259045"/>
    <xdr:sp macro="" textlink="">
      <xdr:nvSpPr>
        <xdr:cNvPr id="263"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4" name="円/楕円 26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65" name="テキスト ボックス 264"/>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66" name="円/楕円 265"/>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67" name="テキスト ボックス 266"/>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68" name="円/楕円 267"/>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2557</xdr:rowOff>
    </xdr:from>
    <xdr:ext cx="762000" cy="259045"/>
    <xdr:sp macro="" textlink="">
      <xdr:nvSpPr>
        <xdr:cNvPr id="269" name="テキスト ボックス 268"/>
        <xdr:cNvSpPr txBox="1"/>
      </xdr:nvSpPr>
      <xdr:spPr>
        <a:xfrm>
          <a:off x="13512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0" name="円/楕円 269"/>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71" name="テキスト ボックス 270"/>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3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補助費等に係る経常収支比率は、類似団体平均を下回っている。補助費等のうち、一部事務組合への負担金が６割を超え</a:t>
          </a:r>
          <a:r>
            <a:rPr lang="ja-JP" altLang="en-US" sz="1200" b="0" i="0">
              <a:solidFill>
                <a:schemeClr val="dk1"/>
              </a:solidFill>
              <a:effectLst/>
              <a:latin typeface="+mn-lt"/>
              <a:ea typeface="+mn-ea"/>
              <a:cs typeface="+mn-cs"/>
            </a:rPr>
            <a:t>て</a:t>
          </a:r>
          <a:r>
            <a:rPr lang="ja-JP" altLang="ja-JP" sz="1200" b="0" i="0">
              <a:solidFill>
                <a:schemeClr val="dk1"/>
              </a:solidFill>
              <a:effectLst/>
              <a:latin typeface="+mn-lt"/>
              <a:ea typeface="+mn-ea"/>
              <a:cs typeface="+mn-cs"/>
            </a:rPr>
            <a:t>いる。今後は、構成市町との連携を図り負担金の抑制に努めるとともに、その他の負担金、補助金の整理合理化を図り補助費等の抑制を図る。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72136</xdr:rowOff>
    </xdr:to>
    <xdr:cxnSp macro="">
      <xdr:nvCxnSpPr>
        <xdr:cNvPr id="301" name="直線コネクタ 300"/>
        <xdr:cNvCxnSpPr/>
      </xdr:nvCxnSpPr>
      <xdr:spPr>
        <a:xfrm flipV="1">
          <a:off x="15671800" y="6226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72136</xdr:rowOff>
    </xdr:to>
    <xdr:cxnSp macro="">
      <xdr:nvCxnSpPr>
        <xdr:cNvPr id="304" name="直線コネクタ 303"/>
        <xdr:cNvCxnSpPr/>
      </xdr:nvCxnSpPr>
      <xdr:spPr>
        <a:xfrm>
          <a:off x="14782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58420</xdr:rowOff>
    </xdr:to>
    <xdr:cxnSp macro="">
      <xdr:nvCxnSpPr>
        <xdr:cNvPr id="307" name="直線コネクタ 306"/>
        <xdr:cNvCxnSpPr/>
      </xdr:nvCxnSpPr>
      <xdr:spPr>
        <a:xfrm flipV="1">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81280</xdr:rowOff>
    </xdr:to>
    <xdr:cxnSp macro="">
      <xdr:nvCxnSpPr>
        <xdr:cNvPr id="310" name="直線コネクタ 309"/>
        <xdr:cNvCxnSpPr/>
      </xdr:nvCxnSpPr>
      <xdr:spPr>
        <a:xfrm flipV="1">
          <a:off x="13004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0" name="円/楕円 319"/>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21"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2" name="円/楕円 321"/>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23" name="テキスト ボックス 32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4" name="円/楕円 323"/>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5" name="テキスト ボックス 324"/>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26" name="円/楕円 325"/>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27" name="テキスト ボックス 326"/>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8" name="円/楕円 327"/>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9" name="テキスト ボックス 32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3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従前から行ってきた地方債発行上限２億５千万円の起債抑制策により類似団体平均より下回っている。今後も津奈木町振興計画との調整</a:t>
          </a:r>
          <a:r>
            <a:rPr lang="ja-JP" altLang="en-US" sz="1200" b="0" i="0">
              <a:solidFill>
                <a:schemeClr val="dk1"/>
              </a:solidFill>
              <a:effectLst/>
              <a:latin typeface="+mn-lt"/>
              <a:ea typeface="+mn-ea"/>
              <a:cs typeface="+mn-cs"/>
            </a:rPr>
            <a:t>を</a:t>
          </a:r>
          <a:r>
            <a:rPr lang="ja-JP" altLang="ja-JP" sz="1200" b="0" i="0">
              <a:solidFill>
                <a:schemeClr val="dk1"/>
              </a:solidFill>
              <a:effectLst/>
              <a:latin typeface="+mn-lt"/>
              <a:ea typeface="+mn-ea"/>
              <a:cs typeface="+mn-cs"/>
            </a:rPr>
            <a:t>図りながら、将来的な負担に十分留意しつつ、過度に起債に依存することのない財政運営を行い低水準の維持に努める。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78994</xdr:rowOff>
    </xdr:to>
    <xdr:cxnSp macro="">
      <xdr:nvCxnSpPr>
        <xdr:cNvPr id="359" name="直線コネクタ 358"/>
        <xdr:cNvCxnSpPr/>
      </xdr:nvCxnSpPr>
      <xdr:spPr>
        <a:xfrm flipV="1">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83565</xdr:rowOff>
    </xdr:to>
    <xdr:cxnSp macro="">
      <xdr:nvCxnSpPr>
        <xdr:cNvPr id="362" name="直線コネクタ 361"/>
        <xdr:cNvCxnSpPr/>
      </xdr:nvCxnSpPr>
      <xdr:spPr>
        <a:xfrm flipV="1">
          <a:off x="3098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83565</xdr:rowOff>
    </xdr:to>
    <xdr:cxnSp macro="">
      <xdr:nvCxnSpPr>
        <xdr:cNvPr id="365" name="直線コネクタ 364"/>
        <xdr:cNvCxnSpPr/>
      </xdr:nvCxnSpPr>
      <xdr:spPr>
        <a:xfrm>
          <a:off x="2209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138430</xdr:rowOff>
    </xdr:to>
    <xdr:cxnSp macro="">
      <xdr:nvCxnSpPr>
        <xdr:cNvPr id="368" name="直線コネクタ 367"/>
        <xdr:cNvCxnSpPr/>
      </xdr:nvCxnSpPr>
      <xdr:spPr>
        <a:xfrm flipV="1">
          <a:off x="1320800" y="132852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8" name="円/楕円 377"/>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79"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0" name="円/楕円 379"/>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81" name="テキスト ボックス 380"/>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82" name="円/楕円 381"/>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83" name="テキスト ボックス 38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84" name="円/楕円 383"/>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85" name="テキスト ボックス 38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6" name="円/楕円 385"/>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7" name="テキスト ボックス 38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公債費以外に係る経常収支比率は、類似団体平均を上回っている。主に人件費、補助費、物件費がその要因となっている。平成２２年度に策定した第４次行政改革大綱及び中期財政計画に基づく定員管理計画による人件費の削減など各費目の歳出削減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171087</xdr:rowOff>
    </xdr:from>
    <xdr:to>
      <xdr:col>24</xdr:col>
      <xdr:colOff>31750</xdr:colOff>
      <xdr:row>76</xdr:row>
      <xdr:rowOff>55155</xdr:rowOff>
    </xdr:to>
    <xdr:cxnSp macro="">
      <xdr:nvCxnSpPr>
        <xdr:cNvPr id="422" name="直線コネクタ 421"/>
        <xdr:cNvCxnSpPr/>
      </xdr:nvCxnSpPr>
      <xdr:spPr>
        <a:xfrm flipV="1">
          <a:off x="15671800" y="13029837"/>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2902</xdr:rowOff>
    </xdr:from>
    <xdr:to>
      <xdr:col>22</xdr:col>
      <xdr:colOff>565150</xdr:colOff>
      <xdr:row>76</xdr:row>
      <xdr:rowOff>55155</xdr:rowOff>
    </xdr:to>
    <xdr:cxnSp macro="">
      <xdr:nvCxnSpPr>
        <xdr:cNvPr id="425" name="直線コネクタ 424"/>
        <xdr:cNvCxnSpPr/>
      </xdr:nvCxnSpPr>
      <xdr:spPr>
        <a:xfrm>
          <a:off x="14782800" y="130331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125367</xdr:rowOff>
    </xdr:from>
    <xdr:to>
      <xdr:col>21</xdr:col>
      <xdr:colOff>361950</xdr:colOff>
      <xdr:row>76</xdr:row>
      <xdr:rowOff>2902</xdr:rowOff>
    </xdr:to>
    <xdr:cxnSp macro="">
      <xdr:nvCxnSpPr>
        <xdr:cNvPr id="428" name="直線コネクタ 427"/>
        <xdr:cNvCxnSpPr/>
      </xdr:nvCxnSpPr>
      <xdr:spPr>
        <a:xfrm>
          <a:off x="13893800" y="12984117"/>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125367</xdr:rowOff>
    </xdr:from>
    <xdr:to>
      <xdr:col>20</xdr:col>
      <xdr:colOff>158750</xdr:colOff>
      <xdr:row>76</xdr:row>
      <xdr:rowOff>94343</xdr:rowOff>
    </xdr:to>
    <xdr:cxnSp macro="">
      <xdr:nvCxnSpPr>
        <xdr:cNvPr id="431" name="直線コネクタ 430"/>
        <xdr:cNvCxnSpPr/>
      </xdr:nvCxnSpPr>
      <xdr:spPr>
        <a:xfrm flipV="1">
          <a:off x="13004800" y="12984117"/>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120287</xdr:rowOff>
    </xdr:from>
    <xdr:to>
      <xdr:col>24</xdr:col>
      <xdr:colOff>82550</xdr:colOff>
      <xdr:row>76</xdr:row>
      <xdr:rowOff>50437</xdr:rowOff>
    </xdr:to>
    <xdr:sp macro="" textlink="">
      <xdr:nvSpPr>
        <xdr:cNvPr id="441" name="円/楕円 440"/>
        <xdr:cNvSpPr/>
      </xdr:nvSpPr>
      <xdr:spPr>
        <a:xfrm>
          <a:off x="16459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92364</xdr:rowOff>
    </xdr:from>
    <xdr:ext cx="762000" cy="259045"/>
    <xdr:sp macro="" textlink="">
      <xdr:nvSpPr>
        <xdr:cNvPr id="442" name="公債費以外該当値テキスト"/>
        <xdr:cNvSpPr txBox="1"/>
      </xdr:nvSpPr>
      <xdr:spPr>
        <a:xfrm>
          <a:off x="165989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4355</xdr:rowOff>
    </xdr:from>
    <xdr:to>
      <xdr:col>22</xdr:col>
      <xdr:colOff>615950</xdr:colOff>
      <xdr:row>76</xdr:row>
      <xdr:rowOff>105955</xdr:rowOff>
    </xdr:to>
    <xdr:sp macro="" textlink="">
      <xdr:nvSpPr>
        <xdr:cNvPr id="443" name="円/楕円 442"/>
        <xdr:cNvSpPr/>
      </xdr:nvSpPr>
      <xdr:spPr>
        <a:xfrm>
          <a:off x="15621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90732</xdr:rowOff>
    </xdr:from>
    <xdr:ext cx="736600" cy="259045"/>
    <xdr:sp macro="" textlink="">
      <xdr:nvSpPr>
        <xdr:cNvPr id="444" name="テキスト ボックス 443"/>
        <xdr:cNvSpPr txBox="1"/>
      </xdr:nvSpPr>
      <xdr:spPr>
        <a:xfrm>
          <a:off x="15290800" y="1312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123553</xdr:rowOff>
    </xdr:from>
    <xdr:to>
      <xdr:col>21</xdr:col>
      <xdr:colOff>412750</xdr:colOff>
      <xdr:row>76</xdr:row>
      <xdr:rowOff>53702</xdr:rowOff>
    </xdr:to>
    <xdr:sp macro="" textlink="">
      <xdr:nvSpPr>
        <xdr:cNvPr id="445" name="円/楕円 444"/>
        <xdr:cNvSpPr/>
      </xdr:nvSpPr>
      <xdr:spPr>
        <a:xfrm>
          <a:off x="14732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38479</xdr:rowOff>
    </xdr:from>
    <xdr:ext cx="762000" cy="259045"/>
    <xdr:sp macro="" textlink="">
      <xdr:nvSpPr>
        <xdr:cNvPr id="446" name="テキスト ボックス 445"/>
        <xdr:cNvSpPr txBox="1"/>
      </xdr:nvSpPr>
      <xdr:spPr>
        <a:xfrm>
          <a:off x="14401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74567</xdr:rowOff>
    </xdr:from>
    <xdr:to>
      <xdr:col>20</xdr:col>
      <xdr:colOff>209550</xdr:colOff>
      <xdr:row>76</xdr:row>
      <xdr:rowOff>4716</xdr:rowOff>
    </xdr:to>
    <xdr:sp macro="" textlink="">
      <xdr:nvSpPr>
        <xdr:cNvPr id="447" name="円/楕円 446"/>
        <xdr:cNvSpPr/>
      </xdr:nvSpPr>
      <xdr:spPr>
        <a:xfrm>
          <a:off x="13843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160945</xdr:rowOff>
    </xdr:from>
    <xdr:ext cx="762000" cy="259045"/>
    <xdr:sp macro="" textlink="">
      <xdr:nvSpPr>
        <xdr:cNvPr id="448" name="テキスト ボックス 447"/>
        <xdr:cNvSpPr txBox="1"/>
      </xdr:nvSpPr>
      <xdr:spPr>
        <a:xfrm>
          <a:off x="13512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43543</xdr:rowOff>
    </xdr:from>
    <xdr:to>
      <xdr:col>19</xdr:col>
      <xdr:colOff>6350</xdr:colOff>
      <xdr:row>76</xdr:row>
      <xdr:rowOff>145143</xdr:rowOff>
    </xdr:to>
    <xdr:sp macro="" textlink="">
      <xdr:nvSpPr>
        <xdr:cNvPr id="449" name="円/楕円 448"/>
        <xdr:cNvSpPr/>
      </xdr:nvSpPr>
      <xdr:spPr>
        <a:xfrm>
          <a:off x="12954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129920</xdr:rowOff>
    </xdr:from>
    <xdr:ext cx="762000" cy="259045"/>
    <xdr:sp macro="" textlink="">
      <xdr:nvSpPr>
        <xdr:cNvPr id="450" name="テキスト ボックス 449"/>
        <xdr:cNvSpPr txBox="1"/>
      </xdr:nvSpPr>
      <xdr:spPr>
        <a:xfrm>
          <a:off x="12623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熊本県津奈木町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29218</xdr:rowOff>
    </xdr:from>
    <xdr:to>
      <xdr:col>4</xdr:col>
      <xdr:colOff>1117600</xdr:colOff>
      <xdr:row>18</xdr:row>
      <xdr:rowOff>39597</xdr:rowOff>
    </xdr:to>
    <xdr:cxnSp macro="">
      <xdr:nvCxnSpPr>
        <xdr:cNvPr id="46" name="直線コネクタ 45"/>
        <xdr:cNvCxnSpPr/>
      </xdr:nvCxnSpPr>
      <xdr:spPr bwMode="auto">
        <a:xfrm>
          <a:off x="5003800" y="3162943"/>
          <a:ext cx="6477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16908</xdr:rowOff>
    </xdr:from>
    <xdr:to>
      <xdr:col>4</xdr:col>
      <xdr:colOff>469900</xdr:colOff>
      <xdr:row>18</xdr:row>
      <xdr:rowOff>29218</xdr:rowOff>
    </xdr:to>
    <xdr:cxnSp macro="">
      <xdr:nvCxnSpPr>
        <xdr:cNvPr id="49" name="直線コネクタ 48"/>
        <xdr:cNvCxnSpPr/>
      </xdr:nvCxnSpPr>
      <xdr:spPr bwMode="auto">
        <a:xfrm>
          <a:off x="4305300" y="3150633"/>
          <a:ext cx="698500" cy="1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16908</xdr:rowOff>
    </xdr:from>
    <xdr:to>
      <xdr:col>3</xdr:col>
      <xdr:colOff>904875</xdr:colOff>
      <xdr:row>18</xdr:row>
      <xdr:rowOff>42248</xdr:rowOff>
    </xdr:to>
    <xdr:cxnSp macro="">
      <xdr:nvCxnSpPr>
        <xdr:cNvPr id="52" name="直線コネクタ 51"/>
        <xdr:cNvCxnSpPr/>
      </xdr:nvCxnSpPr>
      <xdr:spPr bwMode="auto">
        <a:xfrm flipV="1">
          <a:off x="3606800" y="3150633"/>
          <a:ext cx="698500" cy="2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171373</xdr:rowOff>
    </xdr:from>
    <xdr:to>
      <xdr:col>3</xdr:col>
      <xdr:colOff>206375</xdr:colOff>
      <xdr:row>18</xdr:row>
      <xdr:rowOff>42248</xdr:rowOff>
    </xdr:to>
    <xdr:cxnSp macro="">
      <xdr:nvCxnSpPr>
        <xdr:cNvPr id="55" name="直線コネクタ 54"/>
        <xdr:cNvCxnSpPr/>
      </xdr:nvCxnSpPr>
      <xdr:spPr bwMode="auto">
        <a:xfrm>
          <a:off x="2908300" y="3133648"/>
          <a:ext cx="698500" cy="42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160247</xdr:rowOff>
    </xdr:from>
    <xdr:to>
      <xdr:col>5</xdr:col>
      <xdr:colOff>34925</xdr:colOff>
      <xdr:row>18</xdr:row>
      <xdr:rowOff>90397</xdr:rowOff>
    </xdr:to>
    <xdr:sp macro="" textlink="">
      <xdr:nvSpPr>
        <xdr:cNvPr id="65" name="円/楕円 64"/>
        <xdr:cNvSpPr/>
      </xdr:nvSpPr>
      <xdr:spPr bwMode="auto">
        <a:xfrm>
          <a:off x="5600700" y="3122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132324</xdr:rowOff>
    </xdr:from>
    <xdr:ext cx="762000" cy="259045"/>
    <xdr:sp macro="" textlink="">
      <xdr:nvSpPr>
        <xdr:cNvPr id="66" name="人口1人当たり決算額の推移該当値テキスト130"/>
        <xdr:cNvSpPr txBox="1"/>
      </xdr:nvSpPr>
      <xdr:spPr>
        <a:xfrm>
          <a:off x="5740400" y="309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133,627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149868</xdr:rowOff>
    </xdr:from>
    <xdr:to>
      <xdr:col>4</xdr:col>
      <xdr:colOff>520700</xdr:colOff>
      <xdr:row>18</xdr:row>
      <xdr:rowOff>80018</xdr:rowOff>
    </xdr:to>
    <xdr:sp macro="" textlink="">
      <xdr:nvSpPr>
        <xdr:cNvPr id="67" name="円/楕円 66"/>
        <xdr:cNvSpPr/>
      </xdr:nvSpPr>
      <xdr:spPr bwMode="auto">
        <a:xfrm>
          <a:off x="4953000" y="3112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64795</xdr:rowOff>
    </xdr:from>
    <xdr:ext cx="736600" cy="259045"/>
    <xdr:sp macro="" textlink="">
      <xdr:nvSpPr>
        <xdr:cNvPr id="68" name="テキスト ボックス 67"/>
        <xdr:cNvSpPr txBox="1"/>
      </xdr:nvSpPr>
      <xdr:spPr>
        <a:xfrm>
          <a:off x="4622800" y="319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137558</xdr:rowOff>
    </xdr:from>
    <xdr:to>
      <xdr:col>3</xdr:col>
      <xdr:colOff>955675</xdr:colOff>
      <xdr:row>18</xdr:row>
      <xdr:rowOff>67708</xdr:rowOff>
    </xdr:to>
    <xdr:sp macro="" textlink="">
      <xdr:nvSpPr>
        <xdr:cNvPr id="69" name="円/楕円 68"/>
        <xdr:cNvSpPr/>
      </xdr:nvSpPr>
      <xdr:spPr bwMode="auto">
        <a:xfrm>
          <a:off x="4254500" y="309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52485</xdr:rowOff>
    </xdr:from>
    <xdr:ext cx="762000" cy="259045"/>
    <xdr:sp macro="" textlink="">
      <xdr:nvSpPr>
        <xdr:cNvPr id="70" name="テキスト ボックス 69"/>
        <xdr:cNvSpPr txBox="1"/>
      </xdr:nvSpPr>
      <xdr:spPr>
        <a:xfrm>
          <a:off x="3924300" y="318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162898</xdr:rowOff>
    </xdr:from>
    <xdr:to>
      <xdr:col>3</xdr:col>
      <xdr:colOff>257175</xdr:colOff>
      <xdr:row>18</xdr:row>
      <xdr:rowOff>93048</xdr:rowOff>
    </xdr:to>
    <xdr:sp macro="" textlink="">
      <xdr:nvSpPr>
        <xdr:cNvPr id="71" name="円/楕円 70"/>
        <xdr:cNvSpPr/>
      </xdr:nvSpPr>
      <xdr:spPr bwMode="auto">
        <a:xfrm>
          <a:off x="3556000" y="312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77826</xdr:rowOff>
    </xdr:from>
    <xdr:ext cx="762000" cy="259045"/>
    <xdr:sp macro="" textlink="">
      <xdr:nvSpPr>
        <xdr:cNvPr id="72" name="テキスト ボックス 71"/>
        <xdr:cNvSpPr txBox="1"/>
      </xdr:nvSpPr>
      <xdr:spPr>
        <a:xfrm>
          <a:off x="3225800" y="32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120573</xdr:rowOff>
    </xdr:from>
    <xdr:to>
      <xdr:col>2</xdr:col>
      <xdr:colOff>692150</xdr:colOff>
      <xdr:row>18</xdr:row>
      <xdr:rowOff>50723</xdr:rowOff>
    </xdr:to>
    <xdr:sp macro="" textlink="">
      <xdr:nvSpPr>
        <xdr:cNvPr id="73" name="円/楕円 72"/>
        <xdr:cNvSpPr/>
      </xdr:nvSpPr>
      <xdr:spPr bwMode="auto">
        <a:xfrm>
          <a:off x="2857500" y="308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35500</xdr:rowOff>
    </xdr:from>
    <xdr:ext cx="762000" cy="259045"/>
    <xdr:sp macro="" textlink="">
      <xdr:nvSpPr>
        <xdr:cNvPr id="74" name="テキスト ボックス 73"/>
        <xdr:cNvSpPr txBox="1"/>
      </xdr:nvSpPr>
      <xdr:spPr>
        <a:xfrm>
          <a:off x="2527300" y="316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91199</xdr:rowOff>
    </xdr:from>
    <xdr:to>
      <xdr:col>4</xdr:col>
      <xdr:colOff>1117600</xdr:colOff>
      <xdr:row>36</xdr:row>
      <xdr:rowOff>98565</xdr:rowOff>
    </xdr:to>
    <xdr:cxnSp macro="">
      <xdr:nvCxnSpPr>
        <xdr:cNvPr id="107" name="直線コネクタ 106"/>
        <xdr:cNvCxnSpPr/>
      </xdr:nvCxnSpPr>
      <xdr:spPr bwMode="auto">
        <a:xfrm>
          <a:off x="5003800" y="7044449"/>
          <a:ext cx="647700" cy="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68618</xdr:rowOff>
    </xdr:from>
    <xdr:to>
      <xdr:col>4</xdr:col>
      <xdr:colOff>469900</xdr:colOff>
      <xdr:row>36</xdr:row>
      <xdr:rowOff>91199</xdr:rowOff>
    </xdr:to>
    <xdr:cxnSp macro="">
      <xdr:nvCxnSpPr>
        <xdr:cNvPr id="110" name="直線コネクタ 109"/>
        <xdr:cNvCxnSpPr/>
      </xdr:nvCxnSpPr>
      <xdr:spPr bwMode="auto">
        <a:xfrm>
          <a:off x="4305300" y="7021868"/>
          <a:ext cx="698500" cy="2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42761</xdr:rowOff>
    </xdr:from>
    <xdr:to>
      <xdr:col>3</xdr:col>
      <xdr:colOff>904875</xdr:colOff>
      <xdr:row>36</xdr:row>
      <xdr:rowOff>68618</xdr:rowOff>
    </xdr:to>
    <xdr:cxnSp macro="">
      <xdr:nvCxnSpPr>
        <xdr:cNvPr id="113" name="直線コネクタ 112"/>
        <xdr:cNvCxnSpPr/>
      </xdr:nvCxnSpPr>
      <xdr:spPr bwMode="auto">
        <a:xfrm>
          <a:off x="3606800" y="6996011"/>
          <a:ext cx="698500" cy="2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12141</xdr:rowOff>
    </xdr:from>
    <xdr:to>
      <xdr:col>3</xdr:col>
      <xdr:colOff>206375</xdr:colOff>
      <xdr:row>36</xdr:row>
      <xdr:rowOff>42761</xdr:rowOff>
    </xdr:to>
    <xdr:cxnSp macro="">
      <xdr:nvCxnSpPr>
        <xdr:cNvPr id="116" name="直線コネクタ 115"/>
        <xdr:cNvCxnSpPr/>
      </xdr:nvCxnSpPr>
      <xdr:spPr bwMode="auto">
        <a:xfrm>
          <a:off x="2908300" y="6965391"/>
          <a:ext cx="698500" cy="3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47765</xdr:rowOff>
    </xdr:from>
    <xdr:to>
      <xdr:col>5</xdr:col>
      <xdr:colOff>34925</xdr:colOff>
      <xdr:row>36</xdr:row>
      <xdr:rowOff>149365</xdr:rowOff>
    </xdr:to>
    <xdr:sp macro="" textlink="">
      <xdr:nvSpPr>
        <xdr:cNvPr id="126" name="円/楕円 125"/>
        <xdr:cNvSpPr/>
      </xdr:nvSpPr>
      <xdr:spPr bwMode="auto">
        <a:xfrm>
          <a:off x="5600700" y="700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19842</xdr:rowOff>
    </xdr:from>
    <xdr:ext cx="762000" cy="259045"/>
    <xdr:sp macro="" textlink="">
      <xdr:nvSpPr>
        <xdr:cNvPr id="127" name="人口1人当たり決算額の推移該当値テキスト445"/>
        <xdr:cNvSpPr txBox="1"/>
      </xdr:nvSpPr>
      <xdr:spPr>
        <a:xfrm>
          <a:off x="5740400" y="69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40399</xdr:rowOff>
    </xdr:from>
    <xdr:to>
      <xdr:col>4</xdr:col>
      <xdr:colOff>520700</xdr:colOff>
      <xdr:row>36</xdr:row>
      <xdr:rowOff>141999</xdr:rowOff>
    </xdr:to>
    <xdr:sp macro="" textlink="">
      <xdr:nvSpPr>
        <xdr:cNvPr id="128" name="円/楕円 127"/>
        <xdr:cNvSpPr/>
      </xdr:nvSpPr>
      <xdr:spPr bwMode="auto">
        <a:xfrm>
          <a:off x="4953000" y="699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126776</xdr:rowOff>
    </xdr:from>
    <xdr:ext cx="736600" cy="259045"/>
    <xdr:sp macro="" textlink="">
      <xdr:nvSpPr>
        <xdr:cNvPr id="129" name="テキスト ボックス 128"/>
        <xdr:cNvSpPr txBox="1"/>
      </xdr:nvSpPr>
      <xdr:spPr>
        <a:xfrm>
          <a:off x="4622800" y="708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17818</xdr:rowOff>
    </xdr:from>
    <xdr:to>
      <xdr:col>3</xdr:col>
      <xdr:colOff>955675</xdr:colOff>
      <xdr:row>36</xdr:row>
      <xdr:rowOff>119418</xdr:rowOff>
    </xdr:to>
    <xdr:sp macro="" textlink="">
      <xdr:nvSpPr>
        <xdr:cNvPr id="130" name="円/楕円 129"/>
        <xdr:cNvSpPr/>
      </xdr:nvSpPr>
      <xdr:spPr bwMode="auto">
        <a:xfrm>
          <a:off x="4254500" y="697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104195</xdr:rowOff>
    </xdr:from>
    <xdr:ext cx="762000" cy="259045"/>
    <xdr:sp macro="" textlink="">
      <xdr:nvSpPr>
        <xdr:cNvPr id="131" name="テキスト ボックス 130"/>
        <xdr:cNvSpPr txBox="1"/>
      </xdr:nvSpPr>
      <xdr:spPr>
        <a:xfrm>
          <a:off x="3924300" y="705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334861</xdr:rowOff>
    </xdr:from>
    <xdr:to>
      <xdr:col>3</xdr:col>
      <xdr:colOff>257175</xdr:colOff>
      <xdr:row>36</xdr:row>
      <xdr:rowOff>93561</xdr:rowOff>
    </xdr:to>
    <xdr:sp macro="" textlink="">
      <xdr:nvSpPr>
        <xdr:cNvPr id="132" name="円/楕円 131"/>
        <xdr:cNvSpPr/>
      </xdr:nvSpPr>
      <xdr:spPr bwMode="auto">
        <a:xfrm>
          <a:off x="3556000" y="694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78338</xdr:rowOff>
    </xdr:from>
    <xdr:ext cx="762000" cy="259045"/>
    <xdr:sp macro="" textlink="">
      <xdr:nvSpPr>
        <xdr:cNvPr id="133" name="テキスト ボックス 132"/>
        <xdr:cNvSpPr txBox="1"/>
      </xdr:nvSpPr>
      <xdr:spPr>
        <a:xfrm>
          <a:off x="3225800" y="703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304241</xdr:rowOff>
    </xdr:from>
    <xdr:to>
      <xdr:col>2</xdr:col>
      <xdr:colOff>692150</xdr:colOff>
      <xdr:row>36</xdr:row>
      <xdr:rowOff>62941</xdr:rowOff>
    </xdr:to>
    <xdr:sp macro="" textlink="">
      <xdr:nvSpPr>
        <xdr:cNvPr id="134" name="円/楕円 133"/>
        <xdr:cNvSpPr/>
      </xdr:nvSpPr>
      <xdr:spPr bwMode="auto">
        <a:xfrm>
          <a:off x="2857500" y="691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47718</xdr:rowOff>
    </xdr:from>
    <xdr:ext cx="762000" cy="259045"/>
    <xdr:sp macro="" textlink="">
      <xdr:nvSpPr>
        <xdr:cNvPr id="135" name="テキスト ボックス 134"/>
        <xdr:cNvSpPr txBox="1"/>
      </xdr:nvSpPr>
      <xdr:spPr>
        <a:xfrm>
          <a:off x="2527300" y="700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近年は実質収支及び実質単年度収支は黒字であったが今年度は実質単年度収支が赤字となった。その主な要因としては、一部事務組合庁舎移転に伴う建築費の負担額増により財政調整基金で財源調整したためである。今後も、町税や各種交付金を含めた一般財源の確保が厳しい状況であり、財政調整基金を始めとする各種基金の運用による財政運営が求められるため、実質単年度収支が赤字とならないよう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しかしながら、簡易水道事業においては平成２８年度までに事業統合（変更認可）を行うこととしており、この統合に伴う大規模改修が予定されている。水道事業債の増加による水道料金の改定や一般会計からの基準外繰出金を行わないよう最小限の統合計画に止め健全な財政運営を行う必要がある。また、一般会計においても実質収支比率同様に今後は、町税や各種交付金を含めた一般財源の確保が厳しい状況であり、財政調整基金を始めとする各種基金の運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カ年平均３．１％で年々減少傾向にある。その要因である元利償還金の額も従前から行ってきた地方債発行上限額を２億５千万円に設定した起債抑制策により元利償還金の額が減少したためである。今後も、起債抑制策により引き続き低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では、将来負担比率は算出されていない。その要因として地方債残高においては従前から行ってきた起債抑制策により減少傾向にあり、また、充当可能基金も近年の経済対策臨時交付金などの影響により積立金が増加傾向にあるため、将来負担比率の分子となる額もマイナス数値となっている。今後も地方債発行の抑制や基金の運用の適正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3152994</v>
      </c>
      <c r="BO4" s="349"/>
      <c r="BP4" s="349"/>
      <c r="BQ4" s="349"/>
      <c r="BR4" s="349"/>
      <c r="BS4" s="349"/>
      <c r="BT4" s="349"/>
      <c r="BU4" s="350"/>
      <c r="BV4" s="348">
        <v>3200679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8.3000000000000007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2969860</v>
      </c>
      <c r="BO5" s="386"/>
      <c r="BP5" s="386"/>
      <c r="BQ5" s="386"/>
      <c r="BR5" s="386"/>
      <c r="BS5" s="386"/>
      <c r="BT5" s="386"/>
      <c r="BU5" s="387"/>
      <c r="BV5" s="385">
        <v>2998565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82.6</v>
      </c>
      <c r="CU5" s="383"/>
      <c r="CV5" s="383"/>
      <c r="CW5" s="383"/>
      <c r="CX5" s="383"/>
      <c r="CY5" s="383"/>
      <c r="CZ5" s="383"/>
      <c r="DA5" s="384"/>
      <c r="DB5" s="382">
        <v>84.5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183134</v>
      </c>
      <c r="BO6" s="386"/>
      <c r="BP6" s="386"/>
      <c r="BQ6" s="386"/>
      <c r="BR6" s="386"/>
      <c r="BS6" s="386"/>
      <c r="BT6" s="386"/>
      <c r="BU6" s="387"/>
      <c r="BV6" s="385">
        <v>202114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87.3</v>
      </c>
      <c r="CU6" s="423"/>
      <c r="CV6" s="423"/>
      <c r="CW6" s="423"/>
      <c r="CX6" s="423"/>
      <c r="CY6" s="423"/>
      <c r="CZ6" s="423"/>
      <c r="DA6" s="424"/>
      <c r="DB6" s="422">
        <v>89.6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25455</v>
      </c>
      <c r="BO7" s="386"/>
      <c r="BP7" s="386"/>
      <c r="BQ7" s="386"/>
      <c r="BR7" s="386"/>
      <c r="BS7" s="386"/>
      <c r="BT7" s="386"/>
      <c r="BU7" s="387"/>
      <c r="BV7" s="385">
        <v>37747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1991088</v>
      </c>
      <c r="CU7" s="386"/>
      <c r="CV7" s="386"/>
      <c r="CW7" s="386"/>
      <c r="CX7" s="386"/>
      <c r="CY7" s="386"/>
      <c r="CZ7" s="386"/>
      <c r="DA7" s="387"/>
      <c r="DB7" s="385">
        <v>1984740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157679</v>
      </c>
      <c r="BO8" s="386"/>
      <c r="BP8" s="386"/>
      <c r="BQ8" s="386"/>
      <c r="BR8" s="386"/>
      <c r="BS8" s="386"/>
      <c r="BT8" s="386"/>
      <c r="BU8" s="387"/>
      <c r="BV8" s="385">
        <v>164367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5062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-6688</v>
      </c>
      <c r="BO9" s="386"/>
      <c r="BP9" s="386"/>
      <c r="BQ9" s="386"/>
      <c r="BR9" s="386"/>
      <c r="BS9" s="386"/>
      <c r="BT9" s="386"/>
      <c r="BU9" s="387"/>
      <c r="BV9" s="385">
        <v>1096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12.1</v>
      </c>
      <c r="CU9" s="383"/>
      <c r="CV9" s="383"/>
      <c r="CW9" s="383"/>
      <c r="CX9" s="383"/>
      <c r="CY9" s="383"/>
      <c r="CZ9" s="383"/>
      <c r="DA9" s="384"/>
      <c r="DB9" s="382">
        <v>13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5424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664</v>
      </c>
      <c r="BO10" s="386"/>
      <c r="BP10" s="386"/>
      <c r="BQ10" s="386"/>
      <c r="BR10" s="386"/>
      <c r="BS10" s="386"/>
      <c r="BT10" s="386"/>
      <c r="BU10" s="387"/>
      <c r="BV10" s="385">
        <v>452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5060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30000</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5054</v>
      </c>
      <c r="S13" s="467"/>
      <c r="T13" s="467"/>
      <c r="U13" s="467"/>
      <c r="V13" s="468"/>
      <c r="W13" s="401" t="s">
        <v>122</v>
      </c>
      <c r="X13" s="402"/>
      <c r="Y13" s="402"/>
      <c r="Z13" s="402"/>
      <c r="AA13" s="402"/>
      <c r="AB13" s="392"/>
      <c r="AC13" s="436">
        <v>455</v>
      </c>
      <c r="AD13" s="437"/>
      <c r="AE13" s="437"/>
      <c r="AF13" s="437"/>
      <c r="AG13" s="476"/>
      <c r="AH13" s="436">
        <v>543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-36024</v>
      </c>
      <c r="BO13" s="386"/>
      <c r="BP13" s="386"/>
      <c r="BQ13" s="386"/>
      <c r="BR13" s="386"/>
      <c r="BS13" s="386"/>
      <c r="BT13" s="386"/>
      <c r="BU13" s="387"/>
      <c r="BV13" s="385">
        <v>1548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3.1</v>
      </c>
      <c r="CU13" s="383"/>
      <c r="CV13" s="383"/>
      <c r="CW13" s="383"/>
      <c r="CX13" s="383"/>
      <c r="CY13" s="383"/>
      <c r="CZ13" s="383"/>
      <c r="DA13" s="384"/>
      <c r="DB13" s="382">
        <v>3.6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5102</v>
      </c>
      <c r="S14" s="467"/>
      <c r="T14" s="467"/>
      <c r="U14" s="467"/>
      <c r="V14" s="468"/>
      <c r="W14" s="375"/>
      <c r="X14" s="376"/>
      <c r="Y14" s="376"/>
      <c r="Z14" s="376"/>
      <c r="AA14" s="376"/>
      <c r="AB14" s="365"/>
      <c r="AC14" s="469">
        <v>20.5</v>
      </c>
      <c r="AD14" s="470"/>
      <c r="AE14" s="470"/>
      <c r="AF14" s="470"/>
      <c r="AG14" s="471"/>
      <c r="AH14" s="469">
        <v>22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5095</v>
      </c>
      <c r="S15" s="467"/>
      <c r="T15" s="467"/>
      <c r="U15" s="467"/>
      <c r="V15" s="468"/>
      <c r="W15" s="401" t="s">
        <v>129</v>
      </c>
      <c r="X15" s="402"/>
      <c r="Y15" s="402"/>
      <c r="Z15" s="402"/>
      <c r="AA15" s="402"/>
      <c r="AB15" s="392"/>
      <c r="AC15" s="436">
        <v>505</v>
      </c>
      <c r="AD15" s="437"/>
      <c r="AE15" s="437"/>
      <c r="AF15" s="437"/>
      <c r="AG15" s="476"/>
      <c r="AH15" s="436">
        <v>613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322917</v>
      </c>
      <c r="BO15" s="349"/>
      <c r="BP15" s="349"/>
      <c r="BQ15" s="349"/>
      <c r="BR15" s="349"/>
      <c r="BS15" s="349"/>
      <c r="BT15" s="349"/>
      <c r="BU15" s="350"/>
      <c r="BV15" s="348">
        <v>317412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22.8</v>
      </c>
      <c r="AD16" s="470"/>
      <c r="AE16" s="470"/>
      <c r="AF16" s="470"/>
      <c r="AG16" s="471"/>
      <c r="AH16" s="469">
        <v>24.9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1796587</v>
      </c>
      <c r="BO16" s="386"/>
      <c r="BP16" s="386"/>
      <c r="BQ16" s="386"/>
      <c r="BR16" s="386"/>
      <c r="BS16" s="386"/>
      <c r="BT16" s="386"/>
      <c r="BU16" s="387"/>
      <c r="BV16" s="385">
        <v>1785987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1258</v>
      </c>
      <c r="AD17" s="437"/>
      <c r="AE17" s="437"/>
      <c r="AF17" s="437"/>
      <c r="AG17" s="476"/>
      <c r="AH17" s="436">
        <v>1310</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410230</v>
      </c>
      <c r="BO17" s="386"/>
      <c r="BP17" s="386"/>
      <c r="BQ17" s="386"/>
      <c r="BR17" s="386"/>
      <c r="BS17" s="386"/>
      <c r="BT17" s="386"/>
      <c r="BU17" s="387"/>
      <c r="BV17" s="385">
        <v>402684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33.979999999999997</v>
      </c>
      <c r="M18" s="498"/>
      <c r="N18" s="498"/>
      <c r="O18" s="498"/>
      <c r="P18" s="498"/>
      <c r="Q18" s="498"/>
      <c r="R18" s="499"/>
      <c r="S18" s="499"/>
      <c r="T18" s="499"/>
      <c r="U18" s="499"/>
      <c r="V18" s="500"/>
      <c r="W18" s="403"/>
      <c r="X18" s="404"/>
      <c r="Y18" s="404"/>
      <c r="Z18" s="404"/>
      <c r="AA18" s="404"/>
      <c r="AB18" s="395"/>
      <c r="AC18" s="501">
        <v>56.7</v>
      </c>
      <c r="AD18" s="502"/>
      <c r="AE18" s="502"/>
      <c r="AF18" s="502"/>
      <c r="AG18" s="503"/>
      <c r="AH18" s="501">
        <v>53.1</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1647809</v>
      </c>
      <c r="BO18" s="386"/>
      <c r="BP18" s="386"/>
      <c r="BQ18" s="386"/>
      <c r="BR18" s="386"/>
      <c r="BS18" s="386"/>
      <c r="BT18" s="386"/>
      <c r="BU18" s="387"/>
      <c r="BV18" s="385">
        <v>1688458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2472154</v>
      </c>
      <c r="BO19" s="386"/>
      <c r="BP19" s="386"/>
      <c r="BQ19" s="386"/>
      <c r="BR19" s="386"/>
      <c r="BS19" s="386"/>
      <c r="BT19" s="386"/>
      <c r="BU19" s="387"/>
      <c r="BV19" s="385">
        <v>2333371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1826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2385863</v>
      </c>
      <c r="BO23" s="386"/>
      <c r="BP23" s="386"/>
      <c r="BQ23" s="386"/>
      <c r="BR23" s="386"/>
      <c r="BS23" s="386"/>
      <c r="BT23" s="386"/>
      <c r="BU23" s="387"/>
      <c r="BV23" s="385">
        <v>2483276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7300</v>
      </c>
      <c r="R24" s="437"/>
      <c r="S24" s="437"/>
      <c r="T24" s="437"/>
      <c r="U24" s="437"/>
      <c r="V24" s="476"/>
      <c r="W24" s="531"/>
      <c r="X24" s="519"/>
      <c r="Y24" s="520"/>
      <c r="Z24" s="435" t="s">
        <v>152</v>
      </c>
      <c r="AA24" s="415"/>
      <c r="AB24" s="415"/>
      <c r="AC24" s="415"/>
      <c r="AD24" s="415"/>
      <c r="AE24" s="415"/>
      <c r="AF24" s="415"/>
      <c r="AG24" s="416"/>
      <c r="AH24" s="436">
        <v>57</v>
      </c>
      <c r="AI24" s="437"/>
      <c r="AJ24" s="437"/>
      <c r="AK24" s="437"/>
      <c r="AL24" s="476"/>
      <c r="AM24" s="436">
        <v>164673</v>
      </c>
      <c r="AN24" s="437"/>
      <c r="AO24" s="437"/>
      <c r="AP24" s="437"/>
      <c r="AQ24" s="437"/>
      <c r="AR24" s="476"/>
      <c r="AS24" s="436">
        <v>2889</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2297657</v>
      </c>
      <c r="BO24" s="386"/>
      <c r="BP24" s="386"/>
      <c r="BQ24" s="386"/>
      <c r="BR24" s="386"/>
      <c r="BS24" s="386"/>
      <c r="BT24" s="386"/>
      <c r="BU24" s="387"/>
      <c r="BV24" s="385">
        <v>2382416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5540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127193</v>
      </c>
      <c r="BO25" s="349"/>
      <c r="BP25" s="349"/>
      <c r="BQ25" s="349"/>
      <c r="BR25" s="349"/>
      <c r="BS25" s="349"/>
      <c r="BT25" s="349"/>
      <c r="BU25" s="350"/>
      <c r="BV25" s="348">
        <v>143465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5110</v>
      </c>
      <c r="R26" s="437"/>
      <c r="S26" s="437"/>
      <c r="T26" s="437"/>
      <c r="U26" s="437"/>
      <c r="V26" s="476"/>
      <c r="W26" s="531"/>
      <c r="X26" s="519"/>
      <c r="Y26" s="520"/>
      <c r="Z26" s="435" t="s">
        <v>158</v>
      </c>
      <c r="AA26" s="539"/>
      <c r="AB26" s="539"/>
      <c r="AC26" s="539"/>
      <c r="AD26" s="539"/>
      <c r="AE26" s="539"/>
      <c r="AF26" s="539"/>
      <c r="AG26" s="540"/>
      <c r="AH26" s="436">
        <v>1</v>
      </c>
      <c r="AI26" s="437"/>
      <c r="AJ26" s="437"/>
      <c r="AK26" s="437"/>
      <c r="AL26" s="476"/>
      <c r="AM26" s="436">
        <v>2412</v>
      </c>
      <c r="AN26" s="437"/>
      <c r="AO26" s="437"/>
      <c r="AP26" s="437"/>
      <c r="AQ26" s="437"/>
      <c r="AR26" s="476"/>
      <c r="AS26" s="436">
        <v>2412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3060</v>
      </c>
      <c r="R27" s="437"/>
      <c r="S27" s="437"/>
      <c r="T27" s="437"/>
      <c r="U27" s="437"/>
      <c r="V27" s="476"/>
      <c r="W27" s="531"/>
      <c r="X27" s="519"/>
      <c r="Y27" s="520"/>
      <c r="Z27" s="435" t="s">
        <v>161</v>
      </c>
      <c r="AA27" s="415"/>
      <c r="AB27" s="415"/>
      <c r="AC27" s="415"/>
      <c r="AD27" s="415"/>
      <c r="AE27" s="415"/>
      <c r="AF27" s="415"/>
      <c r="AG27" s="416"/>
      <c r="AH27" s="436">
        <v>2</v>
      </c>
      <c r="AI27" s="437"/>
      <c r="AJ27" s="437"/>
      <c r="AK27" s="437"/>
      <c r="AL27" s="476"/>
      <c r="AM27" s="436">
        <v>7154</v>
      </c>
      <c r="AN27" s="437"/>
      <c r="AO27" s="437"/>
      <c r="AP27" s="437"/>
      <c r="AQ27" s="437"/>
      <c r="AR27" s="476"/>
      <c r="AS27" s="436">
        <v>3577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139584</v>
      </c>
      <c r="BO27" s="553"/>
      <c r="BP27" s="553"/>
      <c r="BQ27" s="553"/>
      <c r="BR27" s="553"/>
      <c r="BS27" s="553"/>
      <c r="BT27" s="553"/>
      <c r="BU27" s="554"/>
      <c r="BV27" s="552">
        <v>139565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2520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649419</v>
      </c>
      <c r="BO28" s="349"/>
      <c r="BP28" s="349"/>
      <c r="BQ28" s="349"/>
      <c r="BR28" s="349"/>
      <c r="BS28" s="349"/>
      <c r="BT28" s="349"/>
      <c r="BU28" s="350"/>
      <c r="BV28" s="348">
        <v>638755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10</v>
      </c>
      <c r="M29" s="437"/>
      <c r="N29" s="437"/>
      <c r="O29" s="437"/>
      <c r="P29" s="476"/>
      <c r="Q29" s="436">
        <v>2300</v>
      </c>
      <c r="R29" s="437"/>
      <c r="S29" s="437"/>
      <c r="T29" s="437"/>
      <c r="U29" s="437"/>
      <c r="V29" s="476"/>
      <c r="W29" s="531"/>
      <c r="X29" s="519"/>
      <c r="Y29" s="520"/>
      <c r="Z29" s="435" t="s">
        <v>168</v>
      </c>
      <c r="AA29" s="415"/>
      <c r="AB29" s="415"/>
      <c r="AC29" s="415"/>
      <c r="AD29" s="415"/>
      <c r="AE29" s="415"/>
      <c r="AF29" s="415"/>
      <c r="AG29" s="416"/>
      <c r="AH29" s="436">
        <v>59</v>
      </c>
      <c r="AI29" s="437"/>
      <c r="AJ29" s="437"/>
      <c r="AK29" s="437"/>
      <c r="AL29" s="476"/>
      <c r="AM29" s="436">
        <v>171827</v>
      </c>
      <c r="AN29" s="437"/>
      <c r="AO29" s="437"/>
      <c r="AP29" s="437"/>
      <c r="AQ29" s="437"/>
      <c r="AR29" s="476"/>
      <c r="AS29" s="436">
        <v>2912</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626765</v>
      </c>
      <c r="BO29" s="386"/>
      <c r="BP29" s="386"/>
      <c r="BQ29" s="386"/>
      <c r="BR29" s="386"/>
      <c r="BS29" s="386"/>
      <c r="BT29" s="386"/>
      <c r="BU29" s="387"/>
      <c r="BV29" s="385">
        <v>606222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92.7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1813423</v>
      </c>
      <c r="BO30" s="553"/>
      <c r="BP30" s="553"/>
      <c r="BQ30" s="553"/>
      <c r="BR30" s="553"/>
      <c r="BS30" s="553"/>
      <c r="BT30" s="553"/>
      <c r="BU30" s="554"/>
      <c r="BV30" s="552">
        <v>1698080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簡易水道事業</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熊本県市町村総合事務組合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12</v>
      </c>
      <c r="CP34" s="564"/>
      <c r="CQ34" s="565" t="str">
        <f>IF('各会計、関係団体の財政状況及び健全化判断比率'!BS7="","",'各会計、関係団体の財政状況及び健全化判断比率'!BS7)</f>
        <v>一般財団法人津奈木町地域振興公社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恒久対策事業特別会計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宅地造成事業</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水俣芦北広域行政事務組合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熊本県後期高齢者医療広域連合（一般会計）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熊本県後期高齢者医療広域連合（後期高齢者医療特別会計）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67" t="s">
        <v>23</v>
      </c>
      <c r="C41" s="1168"/>
      <c r="D41" s="81"/>
      <c r="E41" s="1173" t="s">
        <v>24</v>
      </c>
      <c r="F41" s="1173"/>
      <c r="G41" s="1173"/>
      <c r="H41" s="1174"/>
      <c r="I41" s="82">
        <v>2723</v>
      </c>
      <c r="J41" s="83">
        <v>2687</v>
      </c>
      <c r="K41" s="83">
        <v>2562</v>
      </c>
      <c r="L41" s="83">
        <v>2483</v>
      </c>
      <c r="M41" s="84">
        <v>2386</v>
      </c>
    </row>
    <row r="42" spans="2:13" ht="27.75" customHeight="1">
      <c r="B42" s="1169"/>
      <c r="C42" s="1170"/>
      <c r="D42" s="85"/>
      <c r="E42" s="1175" t="s">
        <v>25</v>
      </c>
      <c r="F42" s="1175"/>
      <c r="G42" s="1175"/>
      <c r="H42" s="1176"/>
      <c r="I42" s="86" t="s">
        <v>472</v>
      </c>
      <c r="J42" s="87" t="s">
        <v>472</v>
      </c>
      <c r="K42" s="87" t="s">
        <v>472</v>
      </c>
      <c r="L42" s="87" t="s">
        <v>472</v>
      </c>
      <c r="M42" s="88" t="s">
        <v>472</v>
      </c>
    </row>
    <row r="43" spans="2:13" ht="27.75" customHeight="1">
      <c r="B43" s="1169"/>
      <c r="C43" s="1170"/>
      <c r="D43" s="85"/>
      <c r="E43" s="1175" t="s">
        <v>26</v>
      </c>
      <c r="F43" s="1175"/>
      <c r="G43" s="1175"/>
      <c r="H43" s="1176"/>
      <c r="I43" s="86">
        <v>34</v>
      </c>
      <c r="J43" s="87">
        <v>31</v>
      </c>
      <c r="K43" s="87">
        <v>27</v>
      </c>
      <c r="L43" s="87">
        <v>39</v>
      </c>
      <c r="M43" s="88">
        <v>48</v>
      </c>
    </row>
    <row r="44" spans="2:13" ht="27.75" customHeight="1">
      <c r="B44" s="1169"/>
      <c r="C44" s="1170"/>
      <c r="D44" s="85"/>
      <c r="E44" s="1175" t="s">
        <v>27</v>
      </c>
      <c r="F44" s="1175"/>
      <c r="G44" s="1175"/>
      <c r="H44" s="1176"/>
      <c r="I44" s="86">
        <v>83</v>
      </c>
      <c r="J44" s="87">
        <v>69</v>
      </c>
      <c r="K44" s="87">
        <v>57</v>
      </c>
      <c r="L44" s="87">
        <v>45</v>
      </c>
      <c r="M44" s="88">
        <v>33</v>
      </c>
    </row>
    <row r="45" spans="2:13" ht="27.75" customHeight="1">
      <c r="B45" s="1169"/>
      <c r="C45" s="1170"/>
      <c r="D45" s="85"/>
      <c r="E45" s="1175" t="s">
        <v>28</v>
      </c>
      <c r="F45" s="1175"/>
      <c r="G45" s="1175"/>
      <c r="H45" s="1176"/>
      <c r="I45" s="86">
        <v>738</v>
      </c>
      <c r="J45" s="87">
        <v>750</v>
      </c>
      <c r="K45" s="87">
        <v>743</v>
      </c>
      <c r="L45" s="87">
        <v>734</v>
      </c>
      <c r="M45" s="88">
        <v>727</v>
      </c>
    </row>
    <row r="46" spans="2:13" ht="27.75" customHeight="1">
      <c r="B46" s="1169"/>
      <c r="C46" s="1170"/>
      <c r="D46" s="85"/>
      <c r="E46" s="1175" t="s">
        <v>29</v>
      </c>
      <c r="F46" s="1175"/>
      <c r="G46" s="1175"/>
      <c r="H46" s="1176"/>
      <c r="I46" s="86" t="s">
        <v>472</v>
      </c>
      <c r="J46" s="87" t="s">
        <v>472</v>
      </c>
      <c r="K46" s="87" t="s">
        <v>472</v>
      </c>
      <c r="L46" s="87" t="s">
        <v>472</v>
      </c>
      <c r="M46" s="88" t="s">
        <v>472</v>
      </c>
    </row>
    <row r="47" spans="2:13" ht="27.75" customHeight="1">
      <c r="B47" s="1169"/>
      <c r="C47" s="1170"/>
      <c r="D47" s="85"/>
      <c r="E47" s="1175" t="s">
        <v>30</v>
      </c>
      <c r="F47" s="1175"/>
      <c r="G47" s="1175"/>
      <c r="H47" s="1176"/>
      <c r="I47" s="86" t="s">
        <v>472</v>
      </c>
      <c r="J47" s="87" t="s">
        <v>472</v>
      </c>
      <c r="K47" s="87" t="s">
        <v>472</v>
      </c>
      <c r="L47" s="87" t="s">
        <v>472</v>
      </c>
      <c r="M47" s="88" t="s">
        <v>472</v>
      </c>
    </row>
    <row r="48" spans="2:13" ht="27.75" customHeight="1">
      <c r="B48" s="1171"/>
      <c r="C48" s="1172"/>
      <c r="D48" s="85"/>
      <c r="E48" s="1175" t="s">
        <v>31</v>
      </c>
      <c r="F48" s="1175"/>
      <c r="G48" s="1175"/>
      <c r="H48" s="1176"/>
      <c r="I48" s="86" t="s">
        <v>472</v>
      </c>
      <c r="J48" s="87" t="s">
        <v>472</v>
      </c>
      <c r="K48" s="87" t="s">
        <v>472</v>
      </c>
      <c r="L48" s="87" t="s">
        <v>472</v>
      </c>
      <c r="M48" s="88" t="s">
        <v>472</v>
      </c>
    </row>
    <row r="49" spans="2:13" ht="27.75" customHeight="1">
      <c r="B49" s="1177" t="s">
        <v>32</v>
      </c>
      <c r="C49" s="1178"/>
      <c r="D49" s="89"/>
      <c r="E49" s="1175" t="s">
        <v>33</v>
      </c>
      <c r="F49" s="1175"/>
      <c r="G49" s="1175"/>
      <c r="H49" s="1176"/>
      <c r="I49" s="86">
        <v>2253</v>
      </c>
      <c r="J49" s="87">
        <v>2516</v>
      </c>
      <c r="K49" s="87">
        <v>2852</v>
      </c>
      <c r="L49" s="87">
        <v>3069</v>
      </c>
      <c r="M49" s="88">
        <v>3211</v>
      </c>
    </row>
    <row r="50" spans="2:13" ht="27.75" customHeight="1">
      <c r="B50" s="1169"/>
      <c r="C50" s="1170"/>
      <c r="D50" s="85"/>
      <c r="E50" s="1175" t="s">
        <v>34</v>
      </c>
      <c r="F50" s="1175"/>
      <c r="G50" s="1175"/>
      <c r="H50" s="1176"/>
      <c r="I50" s="86">
        <v>50</v>
      </c>
      <c r="J50" s="87">
        <v>43</v>
      </c>
      <c r="K50" s="87">
        <v>38</v>
      </c>
      <c r="L50" s="87">
        <v>35</v>
      </c>
      <c r="M50" s="88">
        <v>32</v>
      </c>
    </row>
    <row r="51" spans="2:13" ht="27.75" customHeight="1">
      <c r="B51" s="1171"/>
      <c r="C51" s="1172"/>
      <c r="D51" s="85"/>
      <c r="E51" s="1175" t="s">
        <v>35</v>
      </c>
      <c r="F51" s="1175"/>
      <c r="G51" s="1175"/>
      <c r="H51" s="1176"/>
      <c r="I51" s="86">
        <v>2435</v>
      </c>
      <c r="J51" s="87">
        <v>2399</v>
      </c>
      <c r="K51" s="87">
        <v>2292</v>
      </c>
      <c r="L51" s="87">
        <v>2225</v>
      </c>
      <c r="M51" s="88">
        <v>2183</v>
      </c>
    </row>
    <row r="52" spans="2:13" ht="27.75" customHeight="1" thickBot="1">
      <c r="B52" s="1179" t="s">
        <v>36</v>
      </c>
      <c r="C52" s="1180"/>
      <c r="D52" s="90"/>
      <c r="E52" s="1181" t="s">
        <v>37</v>
      </c>
      <c r="F52" s="1181"/>
      <c r="G52" s="1181"/>
      <c r="H52" s="1182"/>
      <c r="I52" s="91">
        <v>-1161</v>
      </c>
      <c r="J52" s="92">
        <v>-1422</v>
      </c>
      <c r="K52" s="92">
        <v>-1792</v>
      </c>
      <c r="L52" s="92">
        <v>-2028</v>
      </c>
      <c r="M52" s="93">
        <v>-2233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96925</v>
      </c>
      <c r="E3" s="116"/>
      <c r="F3" s="117">
        <v>174443</v>
      </c>
      <c r="G3" s="118"/>
      <c r="H3" s="119"/>
    </row>
    <row r="4" spans="1:8">
      <c r="A4" s="120"/>
      <c r="B4" s="121"/>
      <c r="C4" s="122"/>
      <c r="D4" s="123">
        <v>52095</v>
      </c>
      <c r="E4" s="124"/>
      <c r="F4" s="125">
        <v>89518</v>
      </c>
      <c r="G4" s="126"/>
      <c r="H4" s="127"/>
    </row>
    <row r="5" spans="1:8">
      <c r="A5" s="108" t="s">
        <v>506</v>
      </c>
      <c r="B5" s="113"/>
      <c r="C5" s="114"/>
      <c r="D5" s="115">
        <v>218664</v>
      </c>
      <c r="E5" s="116"/>
      <c r="F5" s="117">
        <v>192544</v>
      </c>
      <c r="G5" s="118"/>
      <c r="H5" s="119"/>
    </row>
    <row r="6" spans="1:8">
      <c r="A6" s="120"/>
      <c r="B6" s="121"/>
      <c r="C6" s="122"/>
      <c r="D6" s="123">
        <v>65461</v>
      </c>
      <c r="E6" s="124"/>
      <c r="F6" s="125">
        <v>82235</v>
      </c>
      <c r="G6" s="126"/>
      <c r="H6" s="127"/>
    </row>
    <row r="7" spans="1:8">
      <c r="A7" s="108" t="s">
        <v>507</v>
      </c>
      <c r="B7" s="113"/>
      <c r="C7" s="114"/>
      <c r="D7" s="115">
        <v>93292</v>
      </c>
      <c r="E7" s="116"/>
      <c r="F7" s="117">
        <v>146140</v>
      </c>
      <c r="G7" s="118"/>
      <c r="H7" s="119"/>
    </row>
    <row r="8" spans="1:8">
      <c r="A8" s="120"/>
      <c r="B8" s="121"/>
      <c r="C8" s="122"/>
      <c r="D8" s="123">
        <v>57587</v>
      </c>
      <c r="E8" s="124"/>
      <c r="F8" s="125">
        <v>75451</v>
      </c>
      <c r="G8" s="126"/>
      <c r="H8" s="127"/>
    </row>
    <row r="9" spans="1:8">
      <c r="A9" s="108" t="s">
        <v>508</v>
      </c>
      <c r="B9" s="113"/>
      <c r="C9" s="114"/>
      <c r="D9" s="115">
        <v>113178</v>
      </c>
      <c r="E9" s="116"/>
      <c r="F9" s="117">
        <v>146641</v>
      </c>
      <c r="G9" s="118"/>
      <c r="H9" s="119"/>
    </row>
    <row r="10" spans="1:8">
      <c r="A10" s="120"/>
      <c r="B10" s="121"/>
      <c r="C10" s="122"/>
      <c r="D10" s="123">
        <v>59907</v>
      </c>
      <c r="E10" s="124"/>
      <c r="F10" s="125">
        <v>68142</v>
      </c>
      <c r="G10" s="126"/>
      <c r="H10" s="127"/>
    </row>
    <row r="11" spans="1:8">
      <c r="A11" s="108" t="s">
        <v>509</v>
      </c>
      <c r="B11" s="113"/>
      <c r="C11" s="114"/>
      <c r="D11" s="115">
        <v>67804</v>
      </c>
      <c r="E11" s="116"/>
      <c r="F11" s="117">
        <v>174587</v>
      </c>
      <c r="G11" s="118"/>
      <c r="H11" s="119"/>
    </row>
    <row r="12" spans="1:8">
      <c r="A12" s="120"/>
      <c r="B12" s="121"/>
      <c r="C12" s="128"/>
      <c r="D12" s="123">
        <v>45020</v>
      </c>
      <c r="E12" s="124"/>
      <c r="F12" s="125">
        <v>79695</v>
      </c>
      <c r="G12" s="126"/>
      <c r="H12" s="127"/>
    </row>
    <row r="13" spans="1:8">
      <c r="A13" s="108"/>
      <c r="B13" s="113"/>
      <c r="C13" s="129"/>
      <c r="D13" s="130">
        <v>117973</v>
      </c>
      <c r="E13" s="131"/>
      <c r="F13" s="132">
        <v>166871</v>
      </c>
      <c r="G13" s="133"/>
      <c r="H13" s="119"/>
    </row>
    <row r="14" spans="1:8">
      <c r="A14" s="120"/>
      <c r="B14" s="121"/>
      <c r="C14" s="122"/>
      <c r="D14" s="123">
        <v>56014</v>
      </c>
      <c r="E14" s="124"/>
      <c r="F14" s="125">
        <v>79008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5.52</v>
      </c>
      <c r="C19" s="134">
        <f>ROUND(VALUE(SUBSTITUTE(実質収支比率等に係る経年分析!G$48,"▲","-")),2)</f>
        <v>6.97</v>
      </c>
      <c r="D19" s="134">
        <f>ROUND(VALUE(SUBSTITUTE(実質収支比率等に係る経年分析!H$48,"▲","-")),2)</f>
        <v>8.07</v>
      </c>
      <c r="E19" s="134">
        <f>ROUND(VALUE(SUBSTITUTE(実質収支比率等に係る経年分析!I$48,"▲","-")),2)</f>
        <v>8.2799999999999994</v>
      </c>
      <c r="F19" s="134">
        <f>ROUND(VALUE(SUBSTITUTE(実質収支比率等に係る経年分析!J$48,"▲","-")),2)</f>
        <v>7.92</v>
      </c>
    </row>
    <row r="20" spans="1:11">
      <c r="A20" s="134" t="s">
        <v>42</v>
      </c>
      <c r="B20" s="134">
        <f>ROUND(VALUE(SUBSTITUTE(実質収支比率等に係る経年分析!F$47,"▲","-")),2)</f>
        <v>24.45</v>
      </c>
      <c r="C20" s="134">
        <f>ROUND(VALUE(SUBSTITUTE(実質収支比率等に係る経年分析!G$47,"▲","-")),2)</f>
        <v>25.37</v>
      </c>
      <c r="D20" s="134">
        <f>ROUND(VALUE(SUBSTITUTE(実質収支比率等に係る経年分析!H$47,"▲","-")),2)</f>
        <v>29.59</v>
      </c>
      <c r="E20" s="134">
        <f>ROUND(VALUE(SUBSTITUTE(実質収支比率等に係る経年分析!I$47,"▲","-")),2)</f>
        <v>32.18</v>
      </c>
      <c r="F20" s="134">
        <f>ROUND(VALUE(SUBSTITUTE(実質収支比率等に係る経年分析!J$47,"▲","-")),2)</f>
        <v>32.619999999999997</v>
      </c>
    </row>
    <row r="21" spans="1:11">
      <c r="A21" s="134" t="s">
        <v>43</v>
      </c>
      <c r="B21" s="134">
        <f>IF(ISNUMBER(VALUE(SUBSTITUTE(実質収支比率等に係る経年分析!F$49,"▲","-"))),ROUND(VALUE(SUBSTITUTE(実質収支比率等に係る経年分析!F$49,"▲","-")),2),NA())</f>
        <v>0.82</v>
      </c>
      <c r="C21" s="134">
        <f>IF(ISNUMBER(VALUE(SUBSTITUTE(実質収支比率等に係る経年分析!G$49,"▲","-"))),ROUND(VALUE(SUBSTITUTE(実質収支比率等に係る経年分析!G$49,"▲","-")),2),NA())</f>
        <v>2.8</v>
      </c>
      <c r="D21" s="134">
        <f>IF(ISNUMBER(VALUE(SUBSTITUTE(実質収支比率等に係る経年分析!H$49,"▲","-"))),ROUND(VALUE(SUBSTITUTE(実質収支比率等に係る経年分析!H$49,"▲","-")),2),NA())</f>
        <v>3.54</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-1.81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恒久対策事業特別会計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8.2799999999999994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7.92</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10.54</v>
      </c>
    </row>
    <row r="36" spans="1:16">
      <c r="A36" s="135" t="str">
        <f>IF(連結実質赤字比率に係る赤字・黒字の構成分析!C$34="",NA(),連結実質赤字比率に係る赤字・黒字の構成分析!C$34)</f>
        <v>宅地造成事業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264</v>
      </c>
      <c r="E42" s="136"/>
      <c r="F42" s="136"/>
      <c r="G42" s="136">
        <f>'実質公債費比率（分子）の構造'!L$52</f>
        <v>271</v>
      </c>
      <c r="H42" s="136"/>
      <c r="I42" s="136"/>
      <c r="J42" s="136">
        <f>'実質公債費比率（分子）の構造'!M$52</f>
        <v>275</v>
      </c>
      <c r="K42" s="136"/>
      <c r="L42" s="136"/>
      <c r="M42" s="136">
        <f>'実質公債費比率（分子）の構造'!N$52</f>
        <v>272</v>
      </c>
      <c r="N42" s="136"/>
      <c r="O42" s="136"/>
      <c r="P42" s="136">
        <f>'実質公債費比率（分子）の構造'!O$52</f>
        <v>272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17</v>
      </c>
      <c r="C45" s="136"/>
      <c r="D45" s="136"/>
      <c r="E45" s="136">
        <f>'実質公債費比率（分子）の構造'!L$49</f>
        <v>15</v>
      </c>
      <c r="F45" s="136"/>
      <c r="G45" s="136"/>
      <c r="H45" s="136">
        <f>'実質公債費比率（分子）の構造'!M$49</f>
        <v>13</v>
      </c>
      <c r="I45" s="136"/>
      <c r="J45" s="136"/>
      <c r="K45" s="136">
        <f>'実質公債費比率（分子）の構造'!N$49</f>
        <v>12</v>
      </c>
      <c r="L45" s="136"/>
      <c r="M45" s="136"/>
      <c r="N45" s="136">
        <f>'実質公債費比率（分子）の構造'!O$49</f>
        <v>12</v>
      </c>
      <c r="O45" s="136"/>
      <c r="P45" s="136"/>
    </row>
    <row r="46" spans="1:16">
      <c r="A46" s="136" t="s">
        <v>54</v>
      </c>
      <c r="B46" s="136">
        <f>'実質公債費比率（分子）の構造'!K$48</f>
        <v>6</v>
      </c>
      <c r="C46" s="136"/>
      <c r="D46" s="136"/>
      <c r="E46" s="136">
        <f>'実質公債費比率（分子）の構造'!L$48</f>
        <v>5</v>
      </c>
      <c r="F46" s="136"/>
      <c r="G46" s="136"/>
      <c r="H46" s="136">
        <f>'実質公債費比率（分子）の構造'!M$48</f>
        <v>5</v>
      </c>
      <c r="I46" s="136"/>
      <c r="J46" s="136"/>
      <c r="K46" s="136">
        <f>'実質公債費比率（分子）の構造'!N$48</f>
        <v>5</v>
      </c>
      <c r="L46" s="136"/>
      <c r="M46" s="136"/>
      <c r="N46" s="136">
        <f>'実質公債費比率（分子）の構造'!O$48</f>
        <v>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330</v>
      </c>
      <c r="C49" s="136"/>
      <c r="D49" s="136"/>
      <c r="E49" s="136">
        <f>'実質公債費比率（分子）の構造'!L$45</f>
        <v>324</v>
      </c>
      <c r="F49" s="136"/>
      <c r="G49" s="136"/>
      <c r="H49" s="136">
        <f>'実質公債費比率（分子）の構造'!M$45</f>
        <v>318</v>
      </c>
      <c r="I49" s="136"/>
      <c r="J49" s="136"/>
      <c r="K49" s="136">
        <f>'実質公債費比率（分子）の構造'!N$45</f>
        <v>307</v>
      </c>
      <c r="L49" s="136"/>
      <c r="M49" s="136"/>
      <c r="N49" s="136">
        <f>'実質公債費比率（分子）の構造'!O$45</f>
        <v>303</v>
      </c>
      <c r="O49" s="136"/>
      <c r="P49" s="136"/>
    </row>
    <row r="50" spans="1:16">
      <c r="A50" s="136" t="s">
        <v>58</v>
      </c>
      <c r="B50" s="136" t="e">
        <f>NA()</f>
        <v>#N/A</v>
      </c>
      <c r="C50" s="136">
        <f>IF(ISNUMBER('実質公債費比率（分子）の構造'!K$53),'実質公債費比率（分子）の構造'!K$53,NA())</f>
        <v>89</v>
      </c>
      <c r="D50" s="136" t="e">
        <f>NA()</f>
        <v>#N/A</v>
      </c>
      <c r="E50" s="136" t="e">
        <f>NA()</f>
        <v>#N/A</v>
      </c>
      <c r="F50" s="136">
        <f>IF(ISNUMBER('実質公債費比率（分子）の構造'!L$53),'実質公債費比率（分子）の構造'!L$53,NA())</f>
        <v>73</v>
      </c>
      <c r="G50" s="136" t="e">
        <f>NA()</f>
        <v>#N/A</v>
      </c>
      <c r="H50" s="136" t="e">
        <f>NA()</f>
        <v>#N/A</v>
      </c>
      <c r="I50" s="136">
        <f>IF(ISNUMBER('実質公債費比率（分子）の構造'!M$53),'実質公債費比率（分子）の構造'!M$53,NA())</f>
        <v>61</v>
      </c>
      <c r="J50" s="136" t="e">
        <f>NA()</f>
        <v>#N/A</v>
      </c>
      <c r="K50" s="136" t="e">
        <f>NA()</f>
        <v>#N/A</v>
      </c>
      <c r="L50" s="136">
        <f>IF(ISNUMBER('実質公債費比率（分子）の構造'!N$53),'実質公債費比率（分子）の構造'!N$53,NA())</f>
        <v>52</v>
      </c>
      <c r="M50" s="136" t="e">
        <f>NA()</f>
        <v>#N/A</v>
      </c>
      <c r="N50" s="136" t="e">
        <f>NA()</f>
        <v>#N/A</v>
      </c>
      <c r="O50" s="136">
        <f>IF(ISNUMBER('実質公債費比率（分子）の構造'!O$53),'実質公債費比率（分子）の構造'!O$53,NA())</f>
        <v>48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2435</v>
      </c>
      <c r="E56" s="135"/>
      <c r="F56" s="135"/>
      <c r="G56" s="135">
        <f>'将来負担比率（分子）の構造'!J$51</f>
        <v>2399</v>
      </c>
      <c r="H56" s="135"/>
      <c r="I56" s="135"/>
      <c r="J56" s="135">
        <f>'将来負担比率（分子）の構造'!K$51</f>
        <v>2292</v>
      </c>
      <c r="K56" s="135"/>
      <c r="L56" s="135"/>
      <c r="M56" s="135">
        <f>'将来負担比率（分子）の構造'!L$51</f>
        <v>2225</v>
      </c>
      <c r="N56" s="135"/>
      <c r="O56" s="135"/>
      <c r="P56" s="135">
        <f>'将来負担比率（分子）の構造'!M$51</f>
        <v>2183</v>
      </c>
    </row>
    <row r="57" spans="1:16">
      <c r="A57" s="135" t="s">
        <v>34</v>
      </c>
      <c r="B57" s="135"/>
      <c r="C57" s="135"/>
      <c r="D57" s="135">
        <f>'将来負担比率（分子）の構造'!I$50</f>
        <v>50</v>
      </c>
      <c r="E57" s="135"/>
      <c r="F57" s="135"/>
      <c r="G57" s="135">
        <f>'将来負担比率（分子）の構造'!J$50</f>
        <v>43</v>
      </c>
      <c r="H57" s="135"/>
      <c r="I57" s="135"/>
      <c r="J57" s="135">
        <f>'将来負担比率（分子）の構造'!K$50</f>
        <v>38</v>
      </c>
      <c r="K57" s="135"/>
      <c r="L57" s="135"/>
      <c r="M57" s="135">
        <f>'将来負担比率（分子）の構造'!L$50</f>
        <v>35</v>
      </c>
      <c r="N57" s="135"/>
      <c r="O57" s="135"/>
      <c r="P57" s="135">
        <f>'将来負担比率（分子）の構造'!M$50</f>
        <v>32</v>
      </c>
    </row>
    <row r="58" spans="1:16">
      <c r="A58" s="135" t="s">
        <v>33</v>
      </c>
      <c r="B58" s="135"/>
      <c r="C58" s="135"/>
      <c r="D58" s="135">
        <f>'将来負担比率（分子）の構造'!I$49</f>
        <v>2253</v>
      </c>
      <c r="E58" s="135"/>
      <c r="F58" s="135"/>
      <c r="G58" s="135">
        <f>'将来負担比率（分子）の構造'!J$49</f>
        <v>2516</v>
      </c>
      <c r="H58" s="135"/>
      <c r="I58" s="135"/>
      <c r="J58" s="135">
        <f>'将来負担比率（分子）の構造'!K$49</f>
        <v>2852</v>
      </c>
      <c r="K58" s="135"/>
      <c r="L58" s="135"/>
      <c r="M58" s="135">
        <f>'将来負担比率（分子）の構造'!L$49</f>
        <v>3069</v>
      </c>
      <c r="N58" s="135"/>
      <c r="O58" s="135"/>
      <c r="P58" s="135">
        <f>'将来負担比率（分子）の構造'!M$49</f>
        <v>3211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738</v>
      </c>
      <c r="C62" s="135"/>
      <c r="D62" s="135"/>
      <c r="E62" s="135">
        <f>'将来負担比率（分子）の構造'!J$45</f>
        <v>750</v>
      </c>
      <c r="F62" s="135"/>
      <c r="G62" s="135"/>
      <c r="H62" s="135">
        <f>'将来負担比率（分子）の構造'!K$45</f>
        <v>743</v>
      </c>
      <c r="I62" s="135"/>
      <c r="J62" s="135"/>
      <c r="K62" s="135">
        <f>'将来負担比率（分子）の構造'!L$45</f>
        <v>734</v>
      </c>
      <c r="L62" s="135"/>
      <c r="M62" s="135"/>
      <c r="N62" s="135">
        <f>'将来負担比率（分子）の構造'!M$45</f>
        <v>727</v>
      </c>
      <c r="O62" s="135"/>
      <c r="P62" s="135"/>
    </row>
    <row r="63" spans="1:16">
      <c r="A63" s="135" t="s">
        <v>27</v>
      </c>
      <c r="B63" s="135">
        <f>'将来負担比率（分子）の構造'!I$44</f>
        <v>83</v>
      </c>
      <c r="C63" s="135"/>
      <c r="D63" s="135"/>
      <c r="E63" s="135">
        <f>'将来負担比率（分子）の構造'!J$44</f>
        <v>69</v>
      </c>
      <c r="F63" s="135"/>
      <c r="G63" s="135"/>
      <c r="H63" s="135">
        <f>'将来負担比率（分子）の構造'!K$44</f>
        <v>57</v>
      </c>
      <c r="I63" s="135"/>
      <c r="J63" s="135"/>
      <c r="K63" s="135">
        <f>'将来負担比率（分子）の構造'!L$44</f>
        <v>45</v>
      </c>
      <c r="L63" s="135"/>
      <c r="M63" s="135"/>
      <c r="N63" s="135">
        <f>'将来負担比率（分子）の構造'!M$44</f>
        <v>33</v>
      </c>
      <c r="O63" s="135"/>
      <c r="P63" s="135"/>
    </row>
    <row r="64" spans="1:16">
      <c r="A64" s="135" t="s">
        <v>26</v>
      </c>
      <c r="B64" s="135">
        <f>'将来負担比率（分子）の構造'!I$43</f>
        <v>34</v>
      </c>
      <c r="C64" s="135"/>
      <c r="D64" s="135"/>
      <c r="E64" s="135">
        <f>'将来負担比率（分子）の構造'!J$43</f>
        <v>31</v>
      </c>
      <c r="F64" s="135"/>
      <c r="G64" s="135"/>
      <c r="H64" s="135">
        <f>'将来負担比率（分子）の構造'!K$43</f>
        <v>27</v>
      </c>
      <c r="I64" s="135"/>
      <c r="J64" s="135"/>
      <c r="K64" s="135">
        <f>'将来負担比率（分子）の構造'!L$43</f>
        <v>39</v>
      </c>
      <c r="L64" s="135"/>
      <c r="M64" s="135"/>
      <c r="N64" s="135">
        <f>'将来負担比率（分子）の構造'!M$43</f>
        <v>48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2723</v>
      </c>
      <c r="C66" s="135"/>
      <c r="D66" s="135"/>
      <c r="E66" s="135">
        <f>'将来負担比率（分子）の構造'!J$41</f>
        <v>2687</v>
      </c>
      <c r="F66" s="135"/>
      <c r="G66" s="135"/>
      <c r="H66" s="135">
        <f>'将来負担比率（分子）の構造'!K$41</f>
        <v>2562</v>
      </c>
      <c r="I66" s="135"/>
      <c r="J66" s="135"/>
      <c r="K66" s="135">
        <f>'将来負担比率（分子）の構造'!L$41</f>
        <v>2483</v>
      </c>
      <c r="L66" s="135"/>
      <c r="M66" s="135"/>
      <c r="N66" s="135">
        <f>'将来負担比率（分子）の構造'!M$41</f>
        <v>2386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330981</v>
      </c>
      <c r="S5" s="581"/>
      <c r="T5" s="581"/>
      <c r="U5" s="581"/>
      <c r="V5" s="581"/>
      <c r="W5" s="581"/>
      <c r="X5" s="581"/>
      <c r="Y5" s="582"/>
      <c r="Z5" s="583">
        <v>10.5</v>
      </c>
      <c r="AA5" s="583"/>
      <c r="AB5" s="583"/>
      <c r="AC5" s="583"/>
      <c r="AD5" s="584">
        <v>330981</v>
      </c>
      <c r="AE5" s="584"/>
      <c r="AF5" s="584"/>
      <c r="AG5" s="584"/>
      <c r="AH5" s="584"/>
      <c r="AI5" s="584"/>
      <c r="AJ5" s="584"/>
      <c r="AK5" s="584"/>
      <c r="AL5" s="585">
        <v>17.5</v>
      </c>
      <c r="AM5" s="586"/>
      <c r="AN5" s="586"/>
      <c r="AO5" s="587"/>
      <c r="AP5" s="577" t="s">
        <v>206</v>
      </c>
      <c r="AQ5" s="578"/>
      <c r="AR5" s="578"/>
      <c r="AS5" s="578"/>
      <c r="AT5" s="578"/>
      <c r="AU5" s="578"/>
      <c r="AV5" s="578"/>
      <c r="AW5" s="578"/>
      <c r="AX5" s="578"/>
      <c r="AY5" s="578"/>
      <c r="AZ5" s="578"/>
      <c r="BA5" s="578"/>
      <c r="BB5" s="578"/>
      <c r="BC5" s="578"/>
      <c r="BD5" s="578"/>
      <c r="BE5" s="578"/>
      <c r="BF5" s="579"/>
      <c r="BG5" s="591">
        <v>330173</v>
      </c>
      <c r="BH5" s="592"/>
      <c r="BI5" s="592"/>
      <c r="BJ5" s="592"/>
      <c r="BK5" s="592"/>
      <c r="BL5" s="592"/>
      <c r="BM5" s="592"/>
      <c r="BN5" s="593"/>
      <c r="BO5" s="594">
        <v>99.8</v>
      </c>
      <c r="BP5" s="594"/>
      <c r="BQ5" s="594"/>
      <c r="BR5" s="594"/>
      <c r="BS5" s="595">
        <v>100</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28706</v>
      </c>
      <c r="S6" s="592"/>
      <c r="T6" s="592"/>
      <c r="U6" s="592"/>
      <c r="V6" s="592"/>
      <c r="W6" s="592"/>
      <c r="X6" s="592"/>
      <c r="Y6" s="593"/>
      <c r="Z6" s="594">
        <v>0.9</v>
      </c>
      <c r="AA6" s="594"/>
      <c r="AB6" s="594"/>
      <c r="AC6" s="594"/>
      <c r="AD6" s="595">
        <v>28706</v>
      </c>
      <c r="AE6" s="595"/>
      <c r="AF6" s="595"/>
      <c r="AG6" s="595"/>
      <c r="AH6" s="595"/>
      <c r="AI6" s="595"/>
      <c r="AJ6" s="595"/>
      <c r="AK6" s="595"/>
      <c r="AL6" s="596">
        <v>1.5</v>
      </c>
      <c r="AM6" s="597"/>
      <c r="AN6" s="597"/>
      <c r="AO6" s="598"/>
      <c r="AP6" s="588" t="s">
        <v>211</v>
      </c>
      <c r="AQ6" s="589"/>
      <c r="AR6" s="589"/>
      <c r="AS6" s="589"/>
      <c r="AT6" s="589"/>
      <c r="AU6" s="589"/>
      <c r="AV6" s="589"/>
      <c r="AW6" s="589"/>
      <c r="AX6" s="589"/>
      <c r="AY6" s="589"/>
      <c r="AZ6" s="589"/>
      <c r="BA6" s="589"/>
      <c r="BB6" s="589"/>
      <c r="BC6" s="589"/>
      <c r="BD6" s="589"/>
      <c r="BE6" s="589"/>
      <c r="BF6" s="590"/>
      <c r="BG6" s="591">
        <v>330173</v>
      </c>
      <c r="BH6" s="592"/>
      <c r="BI6" s="592"/>
      <c r="BJ6" s="592"/>
      <c r="BK6" s="592"/>
      <c r="BL6" s="592"/>
      <c r="BM6" s="592"/>
      <c r="BN6" s="593"/>
      <c r="BO6" s="594">
        <v>99.8</v>
      </c>
      <c r="BP6" s="594"/>
      <c r="BQ6" s="594"/>
      <c r="BR6" s="594"/>
      <c r="BS6" s="595">
        <v>100</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74726</v>
      </c>
      <c r="CS6" s="592"/>
      <c r="CT6" s="592"/>
      <c r="CU6" s="592"/>
      <c r="CV6" s="592"/>
      <c r="CW6" s="592"/>
      <c r="CX6" s="592"/>
      <c r="CY6" s="593"/>
      <c r="CZ6" s="594">
        <v>2.5</v>
      </c>
      <c r="DA6" s="594"/>
      <c r="DB6" s="594"/>
      <c r="DC6" s="594"/>
      <c r="DD6" s="600" t="s">
        <v>213</v>
      </c>
      <c r="DE6" s="592"/>
      <c r="DF6" s="592"/>
      <c r="DG6" s="592"/>
      <c r="DH6" s="592"/>
      <c r="DI6" s="592"/>
      <c r="DJ6" s="592"/>
      <c r="DK6" s="592"/>
      <c r="DL6" s="592"/>
      <c r="DM6" s="592"/>
      <c r="DN6" s="592"/>
      <c r="DO6" s="592"/>
      <c r="DP6" s="593"/>
      <c r="DQ6" s="600">
        <v>74726</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532</v>
      </c>
      <c r="S7" s="592"/>
      <c r="T7" s="592"/>
      <c r="U7" s="592"/>
      <c r="V7" s="592"/>
      <c r="W7" s="592"/>
      <c r="X7" s="592"/>
      <c r="Y7" s="593"/>
      <c r="Z7" s="594">
        <v>0</v>
      </c>
      <c r="AA7" s="594"/>
      <c r="AB7" s="594"/>
      <c r="AC7" s="594"/>
      <c r="AD7" s="595">
        <v>532</v>
      </c>
      <c r="AE7" s="595"/>
      <c r="AF7" s="595"/>
      <c r="AG7" s="595"/>
      <c r="AH7" s="595"/>
      <c r="AI7" s="595"/>
      <c r="AJ7" s="595"/>
      <c r="AK7" s="595"/>
      <c r="AL7" s="596">
        <v>0</v>
      </c>
      <c r="AM7" s="597"/>
      <c r="AN7" s="597"/>
      <c r="AO7" s="598"/>
      <c r="AP7" s="588" t="s">
        <v>215</v>
      </c>
      <c r="AQ7" s="589"/>
      <c r="AR7" s="589"/>
      <c r="AS7" s="589"/>
      <c r="AT7" s="589"/>
      <c r="AU7" s="589"/>
      <c r="AV7" s="589"/>
      <c r="AW7" s="589"/>
      <c r="AX7" s="589"/>
      <c r="AY7" s="589"/>
      <c r="AZ7" s="589"/>
      <c r="BA7" s="589"/>
      <c r="BB7" s="589"/>
      <c r="BC7" s="589"/>
      <c r="BD7" s="589"/>
      <c r="BE7" s="589"/>
      <c r="BF7" s="590"/>
      <c r="BG7" s="591">
        <v>105769</v>
      </c>
      <c r="BH7" s="592"/>
      <c r="BI7" s="592"/>
      <c r="BJ7" s="592"/>
      <c r="BK7" s="592"/>
      <c r="BL7" s="592"/>
      <c r="BM7" s="592"/>
      <c r="BN7" s="593"/>
      <c r="BO7" s="594">
        <v>32</v>
      </c>
      <c r="BP7" s="594"/>
      <c r="BQ7" s="594"/>
      <c r="BR7" s="594"/>
      <c r="BS7" s="595">
        <v>100</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611350</v>
      </c>
      <c r="CS7" s="592"/>
      <c r="CT7" s="592"/>
      <c r="CU7" s="592"/>
      <c r="CV7" s="592"/>
      <c r="CW7" s="592"/>
      <c r="CX7" s="592"/>
      <c r="CY7" s="593"/>
      <c r="CZ7" s="594">
        <v>20.6</v>
      </c>
      <c r="DA7" s="594"/>
      <c r="DB7" s="594"/>
      <c r="DC7" s="594"/>
      <c r="DD7" s="600">
        <v>32340</v>
      </c>
      <c r="DE7" s="592"/>
      <c r="DF7" s="592"/>
      <c r="DG7" s="592"/>
      <c r="DH7" s="592"/>
      <c r="DI7" s="592"/>
      <c r="DJ7" s="592"/>
      <c r="DK7" s="592"/>
      <c r="DL7" s="592"/>
      <c r="DM7" s="592"/>
      <c r="DN7" s="592"/>
      <c r="DO7" s="592"/>
      <c r="DP7" s="593"/>
      <c r="DQ7" s="600">
        <v>542501</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518</v>
      </c>
      <c r="S8" s="592"/>
      <c r="T8" s="592"/>
      <c r="U8" s="592"/>
      <c r="V8" s="592"/>
      <c r="W8" s="592"/>
      <c r="X8" s="592"/>
      <c r="Y8" s="593"/>
      <c r="Z8" s="594">
        <v>0</v>
      </c>
      <c r="AA8" s="594"/>
      <c r="AB8" s="594"/>
      <c r="AC8" s="594"/>
      <c r="AD8" s="595">
        <v>518</v>
      </c>
      <c r="AE8" s="595"/>
      <c r="AF8" s="595"/>
      <c r="AG8" s="595"/>
      <c r="AH8" s="595"/>
      <c r="AI8" s="595"/>
      <c r="AJ8" s="595"/>
      <c r="AK8" s="595"/>
      <c r="AL8" s="596">
        <v>0</v>
      </c>
      <c r="AM8" s="597"/>
      <c r="AN8" s="597"/>
      <c r="AO8" s="598"/>
      <c r="AP8" s="588" t="s">
        <v>218</v>
      </c>
      <c r="AQ8" s="589"/>
      <c r="AR8" s="589"/>
      <c r="AS8" s="589"/>
      <c r="AT8" s="589"/>
      <c r="AU8" s="589"/>
      <c r="AV8" s="589"/>
      <c r="AW8" s="589"/>
      <c r="AX8" s="589"/>
      <c r="AY8" s="589"/>
      <c r="AZ8" s="589"/>
      <c r="BA8" s="589"/>
      <c r="BB8" s="589"/>
      <c r="BC8" s="589"/>
      <c r="BD8" s="589"/>
      <c r="BE8" s="589"/>
      <c r="BF8" s="590"/>
      <c r="BG8" s="591">
        <v>5528</v>
      </c>
      <c r="BH8" s="592"/>
      <c r="BI8" s="592"/>
      <c r="BJ8" s="592"/>
      <c r="BK8" s="592"/>
      <c r="BL8" s="592"/>
      <c r="BM8" s="592"/>
      <c r="BN8" s="593"/>
      <c r="BO8" s="594">
        <v>1.7</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749240</v>
      </c>
      <c r="CS8" s="592"/>
      <c r="CT8" s="592"/>
      <c r="CU8" s="592"/>
      <c r="CV8" s="592"/>
      <c r="CW8" s="592"/>
      <c r="CX8" s="592"/>
      <c r="CY8" s="593"/>
      <c r="CZ8" s="594">
        <v>25.2</v>
      </c>
      <c r="DA8" s="594"/>
      <c r="DB8" s="594"/>
      <c r="DC8" s="594"/>
      <c r="DD8" s="600">
        <v>6663</v>
      </c>
      <c r="DE8" s="592"/>
      <c r="DF8" s="592"/>
      <c r="DG8" s="592"/>
      <c r="DH8" s="592"/>
      <c r="DI8" s="592"/>
      <c r="DJ8" s="592"/>
      <c r="DK8" s="592"/>
      <c r="DL8" s="592"/>
      <c r="DM8" s="592"/>
      <c r="DN8" s="592"/>
      <c r="DO8" s="592"/>
      <c r="DP8" s="593"/>
      <c r="DQ8" s="600">
        <v>419161</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104</v>
      </c>
      <c r="S9" s="592"/>
      <c r="T9" s="592"/>
      <c r="U9" s="592"/>
      <c r="V9" s="592"/>
      <c r="W9" s="592"/>
      <c r="X9" s="592"/>
      <c r="Y9" s="593"/>
      <c r="Z9" s="594">
        <v>0</v>
      </c>
      <c r="AA9" s="594"/>
      <c r="AB9" s="594"/>
      <c r="AC9" s="594"/>
      <c r="AD9" s="595">
        <v>104</v>
      </c>
      <c r="AE9" s="595"/>
      <c r="AF9" s="595"/>
      <c r="AG9" s="595"/>
      <c r="AH9" s="595"/>
      <c r="AI9" s="595"/>
      <c r="AJ9" s="595"/>
      <c r="AK9" s="595"/>
      <c r="AL9" s="596">
        <v>0</v>
      </c>
      <c r="AM9" s="597"/>
      <c r="AN9" s="597"/>
      <c r="AO9" s="598"/>
      <c r="AP9" s="588" t="s">
        <v>221</v>
      </c>
      <c r="AQ9" s="589"/>
      <c r="AR9" s="589"/>
      <c r="AS9" s="589"/>
      <c r="AT9" s="589"/>
      <c r="AU9" s="589"/>
      <c r="AV9" s="589"/>
      <c r="AW9" s="589"/>
      <c r="AX9" s="589"/>
      <c r="AY9" s="589"/>
      <c r="AZ9" s="589"/>
      <c r="BA9" s="589"/>
      <c r="BB9" s="589"/>
      <c r="BC9" s="589"/>
      <c r="BD9" s="589"/>
      <c r="BE9" s="589"/>
      <c r="BF9" s="590"/>
      <c r="BG9" s="591">
        <v>91046</v>
      </c>
      <c r="BH9" s="592"/>
      <c r="BI9" s="592"/>
      <c r="BJ9" s="592"/>
      <c r="BK9" s="592"/>
      <c r="BL9" s="592"/>
      <c r="BM9" s="592"/>
      <c r="BN9" s="593"/>
      <c r="BO9" s="594">
        <v>27.5</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329943</v>
      </c>
      <c r="CS9" s="592"/>
      <c r="CT9" s="592"/>
      <c r="CU9" s="592"/>
      <c r="CV9" s="592"/>
      <c r="CW9" s="592"/>
      <c r="CX9" s="592"/>
      <c r="CY9" s="593"/>
      <c r="CZ9" s="594">
        <v>11.1</v>
      </c>
      <c r="DA9" s="594"/>
      <c r="DB9" s="594"/>
      <c r="DC9" s="594"/>
      <c r="DD9" s="600">
        <v>17996</v>
      </c>
      <c r="DE9" s="592"/>
      <c r="DF9" s="592"/>
      <c r="DG9" s="592"/>
      <c r="DH9" s="592"/>
      <c r="DI9" s="592"/>
      <c r="DJ9" s="592"/>
      <c r="DK9" s="592"/>
      <c r="DL9" s="592"/>
      <c r="DM9" s="592"/>
      <c r="DN9" s="592"/>
      <c r="DO9" s="592"/>
      <c r="DP9" s="593"/>
      <c r="DQ9" s="600">
        <v>289706</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36605</v>
      </c>
      <c r="S10" s="592"/>
      <c r="T10" s="592"/>
      <c r="U10" s="592"/>
      <c r="V10" s="592"/>
      <c r="W10" s="592"/>
      <c r="X10" s="592"/>
      <c r="Y10" s="593"/>
      <c r="Z10" s="594">
        <v>1.2</v>
      </c>
      <c r="AA10" s="594"/>
      <c r="AB10" s="594"/>
      <c r="AC10" s="594"/>
      <c r="AD10" s="595">
        <v>36605</v>
      </c>
      <c r="AE10" s="595"/>
      <c r="AF10" s="595"/>
      <c r="AG10" s="595"/>
      <c r="AH10" s="595"/>
      <c r="AI10" s="595"/>
      <c r="AJ10" s="595"/>
      <c r="AK10" s="595"/>
      <c r="AL10" s="596">
        <v>1.9</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7471</v>
      </c>
      <c r="BH10" s="592"/>
      <c r="BI10" s="592"/>
      <c r="BJ10" s="592"/>
      <c r="BK10" s="592"/>
      <c r="BL10" s="592"/>
      <c r="BM10" s="592"/>
      <c r="BN10" s="593"/>
      <c r="BO10" s="594">
        <v>2.2999999999999998</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6784</v>
      </c>
      <c r="CS10" s="592"/>
      <c r="CT10" s="592"/>
      <c r="CU10" s="592"/>
      <c r="CV10" s="592"/>
      <c r="CW10" s="592"/>
      <c r="CX10" s="592"/>
      <c r="CY10" s="593"/>
      <c r="CZ10" s="594">
        <v>0.2</v>
      </c>
      <c r="DA10" s="594"/>
      <c r="DB10" s="594"/>
      <c r="DC10" s="594"/>
      <c r="DD10" s="600" t="s">
        <v>110</v>
      </c>
      <c r="DE10" s="592"/>
      <c r="DF10" s="592"/>
      <c r="DG10" s="592"/>
      <c r="DH10" s="592"/>
      <c r="DI10" s="592"/>
      <c r="DJ10" s="592"/>
      <c r="DK10" s="592"/>
      <c r="DL10" s="592"/>
      <c r="DM10" s="592"/>
      <c r="DN10" s="592"/>
      <c r="DO10" s="592"/>
      <c r="DP10" s="593"/>
      <c r="DQ10" s="600" t="s">
        <v>110</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1724</v>
      </c>
      <c r="BH11" s="592"/>
      <c r="BI11" s="592"/>
      <c r="BJ11" s="592"/>
      <c r="BK11" s="592"/>
      <c r="BL11" s="592"/>
      <c r="BM11" s="592"/>
      <c r="BN11" s="593"/>
      <c r="BO11" s="594">
        <v>0.5</v>
      </c>
      <c r="BP11" s="594"/>
      <c r="BQ11" s="594"/>
      <c r="BR11" s="594"/>
      <c r="BS11" s="600">
        <v>100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193105</v>
      </c>
      <c r="CS11" s="592"/>
      <c r="CT11" s="592"/>
      <c r="CU11" s="592"/>
      <c r="CV11" s="592"/>
      <c r="CW11" s="592"/>
      <c r="CX11" s="592"/>
      <c r="CY11" s="593"/>
      <c r="CZ11" s="594">
        <v>6.5</v>
      </c>
      <c r="DA11" s="594"/>
      <c r="DB11" s="594"/>
      <c r="DC11" s="594"/>
      <c r="DD11" s="600">
        <v>72457</v>
      </c>
      <c r="DE11" s="592"/>
      <c r="DF11" s="592"/>
      <c r="DG11" s="592"/>
      <c r="DH11" s="592"/>
      <c r="DI11" s="592"/>
      <c r="DJ11" s="592"/>
      <c r="DK11" s="592"/>
      <c r="DL11" s="592"/>
      <c r="DM11" s="592"/>
      <c r="DN11" s="592"/>
      <c r="DO11" s="592"/>
      <c r="DP11" s="593"/>
      <c r="DQ11" s="600">
        <v>110404</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183392</v>
      </c>
      <c r="BH12" s="592"/>
      <c r="BI12" s="592"/>
      <c r="BJ12" s="592"/>
      <c r="BK12" s="592"/>
      <c r="BL12" s="592"/>
      <c r="BM12" s="592"/>
      <c r="BN12" s="593"/>
      <c r="BO12" s="594">
        <v>55.4</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40641</v>
      </c>
      <c r="CS12" s="592"/>
      <c r="CT12" s="592"/>
      <c r="CU12" s="592"/>
      <c r="CV12" s="592"/>
      <c r="CW12" s="592"/>
      <c r="CX12" s="592"/>
      <c r="CY12" s="593"/>
      <c r="CZ12" s="594">
        <v>1.4</v>
      </c>
      <c r="DA12" s="594"/>
      <c r="DB12" s="594"/>
      <c r="DC12" s="594"/>
      <c r="DD12" s="600">
        <v>11756</v>
      </c>
      <c r="DE12" s="592"/>
      <c r="DF12" s="592"/>
      <c r="DG12" s="592"/>
      <c r="DH12" s="592"/>
      <c r="DI12" s="592"/>
      <c r="DJ12" s="592"/>
      <c r="DK12" s="592"/>
      <c r="DL12" s="592"/>
      <c r="DM12" s="592"/>
      <c r="DN12" s="592"/>
      <c r="DO12" s="592"/>
      <c r="DP12" s="593"/>
      <c r="DQ12" s="600">
        <v>39491</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5221</v>
      </c>
      <c r="S13" s="592"/>
      <c r="T13" s="592"/>
      <c r="U13" s="592"/>
      <c r="V13" s="592"/>
      <c r="W13" s="592"/>
      <c r="X13" s="592"/>
      <c r="Y13" s="593"/>
      <c r="Z13" s="594">
        <v>0.2</v>
      </c>
      <c r="AA13" s="594"/>
      <c r="AB13" s="594"/>
      <c r="AC13" s="594"/>
      <c r="AD13" s="595">
        <v>5221</v>
      </c>
      <c r="AE13" s="595"/>
      <c r="AF13" s="595"/>
      <c r="AG13" s="595"/>
      <c r="AH13" s="595"/>
      <c r="AI13" s="595"/>
      <c r="AJ13" s="595"/>
      <c r="AK13" s="595"/>
      <c r="AL13" s="596">
        <v>0.3</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183253</v>
      </c>
      <c r="BH13" s="592"/>
      <c r="BI13" s="592"/>
      <c r="BJ13" s="592"/>
      <c r="BK13" s="592"/>
      <c r="BL13" s="592"/>
      <c r="BM13" s="592"/>
      <c r="BN13" s="593"/>
      <c r="BO13" s="594">
        <v>55.4</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176748</v>
      </c>
      <c r="CS13" s="592"/>
      <c r="CT13" s="592"/>
      <c r="CU13" s="592"/>
      <c r="CV13" s="592"/>
      <c r="CW13" s="592"/>
      <c r="CX13" s="592"/>
      <c r="CY13" s="593"/>
      <c r="CZ13" s="594">
        <v>6</v>
      </c>
      <c r="DA13" s="594"/>
      <c r="DB13" s="594"/>
      <c r="DC13" s="594"/>
      <c r="DD13" s="600">
        <v>115663</v>
      </c>
      <c r="DE13" s="592"/>
      <c r="DF13" s="592"/>
      <c r="DG13" s="592"/>
      <c r="DH13" s="592"/>
      <c r="DI13" s="592"/>
      <c r="DJ13" s="592"/>
      <c r="DK13" s="592"/>
      <c r="DL13" s="592"/>
      <c r="DM13" s="592"/>
      <c r="DN13" s="592"/>
      <c r="DO13" s="592"/>
      <c r="DP13" s="593"/>
      <c r="DQ13" s="600">
        <v>107334</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13299</v>
      </c>
      <c r="BH14" s="592"/>
      <c r="BI14" s="592"/>
      <c r="BJ14" s="592"/>
      <c r="BK14" s="592"/>
      <c r="BL14" s="592"/>
      <c r="BM14" s="592"/>
      <c r="BN14" s="593"/>
      <c r="BO14" s="594">
        <v>4</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213265</v>
      </c>
      <c r="CS14" s="592"/>
      <c r="CT14" s="592"/>
      <c r="CU14" s="592"/>
      <c r="CV14" s="592"/>
      <c r="CW14" s="592"/>
      <c r="CX14" s="592"/>
      <c r="CY14" s="593"/>
      <c r="CZ14" s="594">
        <v>7.2</v>
      </c>
      <c r="DA14" s="594"/>
      <c r="DB14" s="594"/>
      <c r="DC14" s="594"/>
      <c r="DD14" s="600">
        <v>19060</v>
      </c>
      <c r="DE14" s="592"/>
      <c r="DF14" s="592"/>
      <c r="DG14" s="592"/>
      <c r="DH14" s="592"/>
      <c r="DI14" s="592"/>
      <c r="DJ14" s="592"/>
      <c r="DK14" s="592"/>
      <c r="DL14" s="592"/>
      <c r="DM14" s="592"/>
      <c r="DN14" s="592"/>
      <c r="DO14" s="592"/>
      <c r="DP14" s="593"/>
      <c r="DQ14" s="600">
        <v>165373</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861</v>
      </c>
      <c r="S15" s="592"/>
      <c r="T15" s="592"/>
      <c r="U15" s="592"/>
      <c r="V15" s="592"/>
      <c r="W15" s="592"/>
      <c r="X15" s="592"/>
      <c r="Y15" s="593"/>
      <c r="Z15" s="594">
        <v>0</v>
      </c>
      <c r="AA15" s="594"/>
      <c r="AB15" s="594"/>
      <c r="AC15" s="594"/>
      <c r="AD15" s="595">
        <v>861</v>
      </c>
      <c r="AE15" s="595"/>
      <c r="AF15" s="595"/>
      <c r="AG15" s="595"/>
      <c r="AH15" s="595"/>
      <c r="AI15" s="595"/>
      <c r="AJ15" s="595"/>
      <c r="AK15" s="595"/>
      <c r="AL15" s="596">
        <v>0</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27713</v>
      </c>
      <c r="BH15" s="592"/>
      <c r="BI15" s="592"/>
      <c r="BJ15" s="592"/>
      <c r="BK15" s="592"/>
      <c r="BL15" s="592"/>
      <c r="BM15" s="592"/>
      <c r="BN15" s="593"/>
      <c r="BO15" s="594">
        <v>8.4</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263555</v>
      </c>
      <c r="CS15" s="592"/>
      <c r="CT15" s="592"/>
      <c r="CU15" s="592"/>
      <c r="CV15" s="592"/>
      <c r="CW15" s="592"/>
      <c r="CX15" s="592"/>
      <c r="CY15" s="593"/>
      <c r="CZ15" s="594">
        <v>8.9</v>
      </c>
      <c r="DA15" s="594"/>
      <c r="DB15" s="594"/>
      <c r="DC15" s="594"/>
      <c r="DD15" s="600">
        <v>67153</v>
      </c>
      <c r="DE15" s="592"/>
      <c r="DF15" s="592"/>
      <c r="DG15" s="592"/>
      <c r="DH15" s="592"/>
      <c r="DI15" s="592"/>
      <c r="DJ15" s="592"/>
      <c r="DK15" s="592"/>
      <c r="DL15" s="592"/>
      <c r="DM15" s="592"/>
      <c r="DN15" s="592"/>
      <c r="DO15" s="592"/>
      <c r="DP15" s="593"/>
      <c r="DQ15" s="600">
        <v>236136</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1603688</v>
      </c>
      <c r="S16" s="592"/>
      <c r="T16" s="592"/>
      <c r="U16" s="592"/>
      <c r="V16" s="592"/>
      <c r="W16" s="592"/>
      <c r="X16" s="592"/>
      <c r="Y16" s="593"/>
      <c r="Z16" s="594">
        <v>50.9</v>
      </c>
      <c r="AA16" s="594"/>
      <c r="AB16" s="594"/>
      <c r="AC16" s="594"/>
      <c r="AD16" s="595">
        <v>1473670</v>
      </c>
      <c r="AE16" s="595"/>
      <c r="AF16" s="595"/>
      <c r="AG16" s="595"/>
      <c r="AH16" s="595"/>
      <c r="AI16" s="595"/>
      <c r="AJ16" s="595"/>
      <c r="AK16" s="595"/>
      <c r="AL16" s="596">
        <v>78.099999999999994</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7304</v>
      </c>
      <c r="CS16" s="592"/>
      <c r="CT16" s="592"/>
      <c r="CU16" s="592"/>
      <c r="CV16" s="592"/>
      <c r="CW16" s="592"/>
      <c r="CX16" s="592"/>
      <c r="CY16" s="593"/>
      <c r="CZ16" s="594">
        <v>0.2</v>
      </c>
      <c r="DA16" s="594"/>
      <c r="DB16" s="594"/>
      <c r="DC16" s="594"/>
      <c r="DD16" s="600" t="s">
        <v>110</v>
      </c>
      <c r="DE16" s="592"/>
      <c r="DF16" s="592"/>
      <c r="DG16" s="592"/>
      <c r="DH16" s="592"/>
      <c r="DI16" s="592"/>
      <c r="DJ16" s="592"/>
      <c r="DK16" s="592"/>
      <c r="DL16" s="592"/>
      <c r="DM16" s="592"/>
      <c r="DN16" s="592"/>
      <c r="DO16" s="592"/>
      <c r="DP16" s="593"/>
      <c r="DQ16" s="600">
        <v>5486</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1473670</v>
      </c>
      <c r="S17" s="592"/>
      <c r="T17" s="592"/>
      <c r="U17" s="592"/>
      <c r="V17" s="592"/>
      <c r="W17" s="592"/>
      <c r="X17" s="592"/>
      <c r="Y17" s="593"/>
      <c r="Z17" s="594">
        <v>46.7</v>
      </c>
      <c r="AA17" s="594"/>
      <c r="AB17" s="594"/>
      <c r="AC17" s="594"/>
      <c r="AD17" s="595">
        <v>1473670</v>
      </c>
      <c r="AE17" s="595"/>
      <c r="AF17" s="595"/>
      <c r="AG17" s="595"/>
      <c r="AH17" s="595"/>
      <c r="AI17" s="595"/>
      <c r="AJ17" s="595"/>
      <c r="AK17" s="595"/>
      <c r="AL17" s="596">
        <v>78.099999999999994</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303199</v>
      </c>
      <c r="CS17" s="592"/>
      <c r="CT17" s="592"/>
      <c r="CU17" s="592"/>
      <c r="CV17" s="592"/>
      <c r="CW17" s="592"/>
      <c r="CX17" s="592"/>
      <c r="CY17" s="593"/>
      <c r="CZ17" s="594">
        <v>10.199999999999999</v>
      </c>
      <c r="DA17" s="594"/>
      <c r="DB17" s="594"/>
      <c r="DC17" s="594"/>
      <c r="DD17" s="600" t="s">
        <v>110</v>
      </c>
      <c r="DE17" s="592"/>
      <c r="DF17" s="592"/>
      <c r="DG17" s="592"/>
      <c r="DH17" s="592"/>
      <c r="DI17" s="592"/>
      <c r="DJ17" s="592"/>
      <c r="DK17" s="592"/>
      <c r="DL17" s="592"/>
      <c r="DM17" s="592"/>
      <c r="DN17" s="592"/>
      <c r="DO17" s="592"/>
      <c r="DP17" s="593"/>
      <c r="DQ17" s="600">
        <v>299306</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130018</v>
      </c>
      <c r="S18" s="592"/>
      <c r="T18" s="592"/>
      <c r="U18" s="592"/>
      <c r="V18" s="592"/>
      <c r="W18" s="592"/>
      <c r="X18" s="592"/>
      <c r="Y18" s="593"/>
      <c r="Z18" s="594">
        <v>4.0999999999999996</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808</v>
      </c>
      <c r="BH19" s="592"/>
      <c r="BI19" s="592"/>
      <c r="BJ19" s="592"/>
      <c r="BK19" s="592"/>
      <c r="BL19" s="592"/>
      <c r="BM19" s="592"/>
      <c r="BN19" s="593"/>
      <c r="BO19" s="594">
        <v>0.2</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2007216</v>
      </c>
      <c r="S20" s="592"/>
      <c r="T20" s="592"/>
      <c r="U20" s="592"/>
      <c r="V20" s="592"/>
      <c r="W20" s="592"/>
      <c r="X20" s="592"/>
      <c r="Y20" s="593"/>
      <c r="Z20" s="594">
        <v>63.7</v>
      </c>
      <c r="AA20" s="594"/>
      <c r="AB20" s="594"/>
      <c r="AC20" s="594"/>
      <c r="AD20" s="595">
        <v>1877198</v>
      </c>
      <c r="AE20" s="595"/>
      <c r="AF20" s="595"/>
      <c r="AG20" s="595"/>
      <c r="AH20" s="595"/>
      <c r="AI20" s="595"/>
      <c r="AJ20" s="595"/>
      <c r="AK20" s="595"/>
      <c r="AL20" s="596">
        <v>99.5</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808</v>
      </c>
      <c r="BH20" s="592"/>
      <c r="BI20" s="592"/>
      <c r="BJ20" s="592"/>
      <c r="BK20" s="592"/>
      <c r="BL20" s="592"/>
      <c r="BM20" s="592"/>
      <c r="BN20" s="593"/>
      <c r="BO20" s="594">
        <v>0.2</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2969860</v>
      </c>
      <c r="CS20" s="592"/>
      <c r="CT20" s="592"/>
      <c r="CU20" s="592"/>
      <c r="CV20" s="592"/>
      <c r="CW20" s="592"/>
      <c r="CX20" s="592"/>
      <c r="CY20" s="593"/>
      <c r="CZ20" s="594">
        <v>100</v>
      </c>
      <c r="DA20" s="594"/>
      <c r="DB20" s="594"/>
      <c r="DC20" s="594"/>
      <c r="DD20" s="600">
        <v>343088</v>
      </c>
      <c r="DE20" s="592"/>
      <c r="DF20" s="592"/>
      <c r="DG20" s="592"/>
      <c r="DH20" s="592"/>
      <c r="DI20" s="592"/>
      <c r="DJ20" s="592"/>
      <c r="DK20" s="592"/>
      <c r="DL20" s="592"/>
      <c r="DM20" s="592"/>
      <c r="DN20" s="592"/>
      <c r="DO20" s="592"/>
      <c r="DP20" s="593"/>
      <c r="DQ20" s="600">
        <v>2289624</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766</v>
      </c>
      <c r="S21" s="592"/>
      <c r="T21" s="592"/>
      <c r="U21" s="592"/>
      <c r="V21" s="592"/>
      <c r="W21" s="592"/>
      <c r="X21" s="592"/>
      <c r="Y21" s="593"/>
      <c r="Z21" s="594">
        <v>0</v>
      </c>
      <c r="AA21" s="594"/>
      <c r="AB21" s="594"/>
      <c r="AC21" s="594"/>
      <c r="AD21" s="595">
        <v>766</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808</v>
      </c>
      <c r="BH21" s="592"/>
      <c r="BI21" s="592"/>
      <c r="BJ21" s="592"/>
      <c r="BK21" s="592"/>
      <c r="BL21" s="592"/>
      <c r="BM21" s="592"/>
      <c r="BN21" s="593"/>
      <c r="BO21" s="594">
        <v>0.2</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11776</v>
      </c>
      <c r="S22" s="592"/>
      <c r="T22" s="592"/>
      <c r="U22" s="592"/>
      <c r="V22" s="592"/>
      <c r="W22" s="592"/>
      <c r="X22" s="592"/>
      <c r="Y22" s="593"/>
      <c r="Z22" s="594">
        <v>0.4</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84707</v>
      </c>
      <c r="S23" s="592"/>
      <c r="T23" s="592"/>
      <c r="U23" s="592"/>
      <c r="V23" s="592"/>
      <c r="W23" s="592"/>
      <c r="X23" s="592"/>
      <c r="Y23" s="593"/>
      <c r="Z23" s="594">
        <v>2.7</v>
      </c>
      <c r="AA23" s="594"/>
      <c r="AB23" s="594"/>
      <c r="AC23" s="594"/>
      <c r="AD23" s="595">
        <v>771</v>
      </c>
      <c r="AE23" s="595"/>
      <c r="AF23" s="595"/>
      <c r="AG23" s="595"/>
      <c r="AH23" s="595"/>
      <c r="AI23" s="595"/>
      <c r="AJ23" s="595"/>
      <c r="AK23" s="595"/>
      <c r="AL23" s="596">
        <v>0</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3747</v>
      </c>
      <c r="S24" s="592"/>
      <c r="T24" s="592"/>
      <c r="U24" s="592"/>
      <c r="V24" s="592"/>
      <c r="W24" s="592"/>
      <c r="X24" s="592"/>
      <c r="Y24" s="593"/>
      <c r="Z24" s="594">
        <v>0.1</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1270852</v>
      </c>
      <c r="CS24" s="581"/>
      <c r="CT24" s="581"/>
      <c r="CU24" s="581"/>
      <c r="CV24" s="581"/>
      <c r="CW24" s="581"/>
      <c r="CX24" s="581"/>
      <c r="CY24" s="582"/>
      <c r="CZ24" s="618">
        <v>42.8</v>
      </c>
      <c r="DA24" s="619"/>
      <c r="DB24" s="619"/>
      <c r="DC24" s="620"/>
      <c r="DD24" s="617">
        <v>966390</v>
      </c>
      <c r="DE24" s="581"/>
      <c r="DF24" s="581"/>
      <c r="DG24" s="581"/>
      <c r="DH24" s="581"/>
      <c r="DI24" s="581"/>
      <c r="DJ24" s="581"/>
      <c r="DK24" s="582"/>
      <c r="DL24" s="617">
        <v>965220</v>
      </c>
      <c r="DM24" s="581"/>
      <c r="DN24" s="581"/>
      <c r="DO24" s="581"/>
      <c r="DP24" s="581"/>
      <c r="DQ24" s="581"/>
      <c r="DR24" s="581"/>
      <c r="DS24" s="581"/>
      <c r="DT24" s="581"/>
      <c r="DU24" s="581"/>
      <c r="DV24" s="582"/>
      <c r="DW24" s="585">
        <v>48.4</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355453</v>
      </c>
      <c r="S25" s="592"/>
      <c r="T25" s="592"/>
      <c r="U25" s="592"/>
      <c r="V25" s="592"/>
      <c r="W25" s="592"/>
      <c r="X25" s="592"/>
      <c r="Y25" s="593"/>
      <c r="Z25" s="594">
        <v>11.3</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604029</v>
      </c>
      <c r="CS25" s="623"/>
      <c r="CT25" s="623"/>
      <c r="CU25" s="623"/>
      <c r="CV25" s="623"/>
      <c r="CW25" s="623"/>
      <c r="CX25" s="623"/>
      <c r="CY25" s="624"/>
      <c r="CZ25" s="625">
        <v>20.3</v>
      </c>
      <c r="DA25" s="626"/>
      <c r="DB25" s="626"/>
      <c r="DC25" s="627"/>
      <c r="DD25" s="600">
        <v>558518</v>
      </c>
      <c r="DE25" s="623"/>
      <c r="DF25" s="623"/>
      <c r="DG25" s="623"/>
      <c r="DH25" s="623"/>
      <c r="DI25" s="623"/>
      <c r="DJ25" s="623"/>
      <c r="DK25" s="624"/>
      <c r="DL25" s="600">
        <v>557434</v>
      </c>
      <c r="DM25" s="623"/>
      <c r="DN25" s="623"/>
      <c r="DO25" s="623"/>
      <c r="DP25" s="623"/>
      <c r="DQ25" s="623"/>
      <c r="DR25" s="623"/>
      <c r="DS25" s="623"/>
      <c r="DT25" s="623"/>
      <c r="DU25" s="623"/>
      <c r="DV25" s="624"/>
      <c r="DW25" s="596">
        <v>28</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300840</v>
      </c>
      <c r="CS26" s="592"/>
      <c r="CT26" s="592"/>
      <c r="CU26" s="592"/>
      <c r="CV26" s="592"/>
      <c r="CW26" s="592"/>
      <c r="CX26" s="592"/>
      <c r="CY26" s="593"/>
      <c r="CZ26" s="625">
        <v>10.1</v>
      </c>
      <c r="DA26" s="626"/>
      <c r="DB26" s="626"/>
      <c r="DC26" s="627"/>
      <c r="DD26" s="600">
        <v>278769</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216889</v>
      </c>
      <c r="S27" s="592"/>
      <c r="T27" s="592"/>
      <c r="U27" s="592"/>
      <c r="V27" s="592"/>
      <c r="W27" s="592"/>
      <c r="X27" s="592"/>
      <c r="Y27" s="593"/>
      <c r="Z27" s="594">
        <v>6.9</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330981</v>
      </c>
      <c r="BH27" s="592"/>
      <c r="BI27" s="592"/>
      <c r="BJ27" s="592"/>
      <c r="BK27" s="592"/>
      <c r="BL27" s="592"/>
      <c r="BM27" s="592"/>
      <c r="BN27" s="593"/>
      <c r="BO27" s="594">
        <v>100</v>
      </c>
      <c r="BP27" s="594"/>
      <c r="BQ27" s="594"/>
      <c r="BR27" s="594"/>
      <c r="BS27" s="600">
        <v>100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363624</v>
      </c>
      <c r="CS27" s="623"/>
      <c r="CT27" s="623"/>
      <c r="CU27" s="623"/>
      <c r="CV27" s="623"/>
      <c r="CW27" s="623"/>
      <c r="CX27" s="623"/>
      <c r="CY27" s="624"/>
      <c r="CZ27" s="625">
        <v>12.2</v>
      </c>
      <c r="DA27" s="626"/>
      <c r="DB27" s="626"/>
      <c r="DC27" s="627"/>
      <c r="DD27" s="600">
        <v>108566</v>
      </c>
      <c r="DE27" s="623"/>
      <c r="DF27" s="623"/>
      <c r="DG27" s="623"/>
      <c r="DH27" s="623"/>
      <c r="DI27" s="623"/>
      <c r="DJ27" s="623"/>
      <c r="DK27" s="624"/>
      <c r="DL27" s="600">
        <v>108480</v>
      </c>
      <c r="DM27" s="623"/>
      <c r="DN27" s="623"/>
      <c r="DO27" s="623"/>
      <c r="DP27" s="623"/>
      <c r="DQ27" s="623"/>
      <c r="DR27" s="623"/>
      <c r="DS27" s="623"/>
      <c r="DT27" s="623"/>
      <c r="DU27" s="623"/>
      <c r="DV27" s="624"/>
      <c r="DW27" s="596">
        <v>5.4</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18281</v>
      </c>
      <c r="S28" s="592"/>
      <c r="T28" s="592"/>
      <c r="U28" s="592"/>
      <c r="V28" s="592"/>
      <c r="W28" s="592"/>
      <c r="X28" s="592"/>
      <c r="Y28" s="593"/>
      <c r="Z28" s="594">
        <v>0.6</v>
      </c>
      <c r="AA28" s="594"/>
      <c r="AB28" s="594"/>
      <c r="AC28" s="594"/>
      <c r="AD28" s="595">
        <v>7975</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303199</v>
      </c>
      <c r="CS28" s="592"/>
      <c r="CT28" s="592"/>
      <c r="CU28" s="592"/>
      <c r="CV28" s="592"/>
      <c r="CW28" s="592"/>
      <c r="CX28" s="592"/>
      <c r="CY28" s="593"/>
      <c r="CZ28" s="625">
        <v>10.199999999999999</v>
      </c>
      <c r="DA28" s="626"/>
      <c r="DB28" s="626"/>
      <c r="DC28" s="627"/>
      <c r="DD28" s="600">
        <v>299306</v>
      </c>
      <c r="DE28" s="592"/>
      <c r="DF28" s="592"/>
      <c r="DG28" s="592"/>
      <c r="DH28" s="592"/>
      <c r="DI28" s="592"/>
      <c r="DJ28" s="592"/>
      <c r="DK28" s="593"/>
      <c r="DL28" s="600">
        <v>299306</v>
      </c>
      <c r="DM28" s="592"/>
      <c r="DN28" s="592"/>
      <c r="DO28" s="592"/>
      <c r="DP28" s="592"/>
      <c r="DQ28" s="592"/>
      <c r="DR28" s="592"/>
      <c r="DS28" s="592"/>
      <c r="DT28" s="592"/>
      <c r="DU28" s="592"/>
      <c r="DV28" s="593"/>
      <c r="DW28" s="596">
        <v>15</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3697</v>
      </c>
      <c r="S29" s="592"/>
      <c r="T29" s="592"/>
      <c r="U29" s="592"/>
      <c r="V29" s="592"/>
      <c r="W29" s="592"/>
      <c r="X29" s="592"/>
      <c r="Y29" s="593"/>
      <c r="Z29" s="594">
        <v>0.1</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303199</v>
      </c>
      <c r="CS29" s="623"/>
      <c r="CT29" s="623"/>
      <c r="CU29" s="623"/>
      <c r="CV29" s="623"/>
      <c r="CW29" s="623"/>
      <c r="CX29" s="623"/>
      <c r="CY29" s="624"/>
      <c r="CZ29" s="625">
        <v>10.199999999999999</v>
      </c>
      <c r="DA29" s="626"/>
      <c r="DB29" s="626"/>
      <c r="DC29" s="627"/>
      <c r="DD29" s="600">
        <v>299306</v>
      </c>
      <c r="DE29" s="623"/>
      <c r="DF29" s="623"/>
      <c r="DG29" s="623"/>
      <c r="DH29" s="623"/>
      <c r="DI29" s="623"/>
      <c r="DJ29" s="623"/>
      <c r="DK29" s="624"/>
      <c r="DL29" s="600">
        <v>299306</v>
      </c>
      <c r="DM29" s="623"/>
      <c r="DN29" s="623"/>
      <c r="DO29" s="623"/>
      <c r="DP29" s="623"/>
      <c r="DQ29" s="623"/>
      <c r="DR29" s="623"/>
      <c r="DS29" s="623"/>
      <c r="DT29" s="623"/>
      <c r="DU29" s="623"/>
      <c r="DV29" s="624"/>
      <c r="DW29" s="596">
        <v>15</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136109</v>
      </c>
      <c r="S30" s="592"/>
      <c r="T30" s="592"/>
      <c r="U30" s="592"/>
      <c r="V30" s="592"/>
      <c r="W30" s="592"/>
      <c r="X30" s="592"/>
      <c r="Y30" s="593"/>
      <c r="Z30" s="594">
        <v>4.3</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v>
      </c>
      <c r="BH30" s="650"/>
      <c r="BI30" s="650"/>
      <c r="BJ30" s="650"/>
      <c r="BK30" s="650"/>
      <c r="BL30" s="650"/>
      <c r="BM30" s="586">
        <v>91.5</v>
      </c>
      <c r="BN30" s="650"/>
      <c r="BO30" s="650"/>
      <c r="BP30" s="650"/>
      <c r="BQ30" s="651"/>
      <c r="BR30" s="649">
        <v>99.1</v>
      </c>
      <c r="BS30" s="650"/>
      <c r="BT30" s="650"/>
      <c r="BU30" s="650"/>
      <c r="BV30" s="650"/>
      <c r="BW30" s="650"/>
      <c r="BX30" s="586">
        <v>91.5</v>
      </c>
      <c r="BY30" s="650"/>
      <c r="BZ30" s="650"/>
      <c r="CA30" s="650"/>
      <c r="CB30" s="651"/>
      <c r="CD30" s="654"/>
      <c r="CE30" s="655"/>
      <c r="CF30" s="605" t="s">
        <v>290</v>
      </c>
      <c r="CG30" s="606"/>
      <c r="CH30" s="606"/>
      <c r="CI30" s="606"/>
      <c r="CJ30" s="606"/>
      <c r="CK30" s="606"/>
      <c r="CL30" s="606"/>
      <c r="CM30" s="606"/>
      <c r="CN30" s="606"/>
      <c r="CO30" s="606"/>
      <c r="CP30" s="606"/>
      <c r="CQ30" s="607"/>
      <c r="CR30" s="591">
        <v>271301</v>
      </c>
      <c r="CS30" s="592"/>
      <c r="CT30" s="592"/>
      <c r="CU30" s="592"/>
      <c r="CV30" s="592"/>
      <c r="CW30" s="592"/>
      <c r="CX30" s="592"/>
      <c r="CY30" s="593"/>
      <c r="CZ30" s="625">
        <v>9.1</v>
      </c>
      <c r="DA30" s="626"/>
      <c r="DB30" s="626"/>
      <c r="DC30" s="627"/>
      <c r="DD30" s="600">
        <v>268095</v>
      </c>
      <c r="DE30" s="592"/>
      <c r="DF30" s="592"/>
      <c r="DG30" s="592"/>
      <c r="DH30" s="592"/>
      <c r="DI30" s="592"/>
      <c r="DJ30" s="592"/>
      <c r="DK30" s="593"/>
      <c r="DL30" s="600">
        <v>268095</v>
      </c>
      <c r="DM30" s="592"/>
      <c r="DN30" s="592"/>
      <c r="DO30" s="592"/>
      <c r="DP30" s="592"/>
      <c r="DQ30" s="592"/>
      <c r="DR30" s="592"/>
      <c r="DS30" s="592"/>
      <c r="DT30" s="592"/>
      <c r="DU30" s="592"/>
      <c r="DV30" s="593"/>
      <c r="DW30" s="596">
        <v>13.4</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112114</v>
      </c>
      <c r="S31" s="592"/>
      <c r="T31" s="592"/>
      <c r="U31" s="592"/>
      <c r="V31" s="592"/>
      <c r="W31" s="592"/>
      <c r="X31" s="592"/>
      <c r="Y31" s="593"/>
      <c r="Z31" s="594">
        <v>3.6</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99.4</v>
      </c>
      <c r="BH31" s="623"/>
      <c r="BI31" s="623"/>
      <c r="BJ31" s="623"/>
      <c r="BK31" s="623"/>
      <c r="BL31" s="623"/>
      <c r="BM31" s="597">
        <v>95.8</v>
      </c>
      <c r="BN31" s="647"/>
      <c r="BO31" s="647"/>
      <c r="BP31" s="647"/>
      <c r="BQ31" s="648"/>
      <c r="BR31" s="646">
        <v>99.7</v>
      </c>
      <c r="BS31" s="623"/>
      <c r="BT31" s="623"/>
      <c r="BU31" s="623"/>
      <c r="BV31" s="623"/>
      <c r="BW31" s="623"/>
      <c r="BX31" s="597">
        <v>95.6</v>
      </c>
      <c r="BY31" s="647"/>
      <c r="BZ31" s="647"/>
      <c r="CA31" s="647"/>
      <c r="CB31" s="648"/>
      <c r="CD31" s="654"/>
      <c r="CE31" s="655"/>
      <c r="CF31" s="605" t="s">
        <v>294</v>
      </c>
      <c r="CG31" s="606"/>
      <c r="CH31" s="606"/>
      <c r="CI31" s="606"/>
      <c r="CJ31" s="606"/>
      <c r="CK31" s="606"/>
      <c r="CL31" s="606"/>
      <c r="CM31" s="606"/>
      <c r="CN31" s="606"/>
      <c r="CO31" s="606"/>
      <c r="CP31" s="606"/>
      <c r="CQ31" s="607"/>
      <c r="CR31" s="591">
        <v>31898</v>
      </c>
      <c r="CS31" s="623"/>
      <c r="CT31" s="623"/>
      <c r="CU31" s="623"/>
      <c r="CV31" s="623"/>
      <c r="CW31" s="623"/>
      <c r="CX31" s="623"/>
      <c r="CY31" s="624"/>
      <c r="CZ31" s="625">
        <v>1.1000000000000001</v>
      </c>
      <c r="DA31" s="626"/>
      <c r="DB31" s="626"/>
      <c r="DC31" s="627"/>
      <c r="DD31" s="600">
        <v>31211</v>
      </c>
      <c r="DE31" s="623"/>
      <c r="DF31" s="623"/>
      <c r="DG31" s="623"/>
      <c r="DH31" s="623"/>
      <c r="DI31" s="623"/>
      <c r="DJ31" s="623"/>
      <c r="DK31" s="624"/>
      <c r="DL31" s="600">
        <v>31211</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28351</v>
      </c>
      <c r="S32" s="592"/>
      <c r="T32" s="592"/>
      <c r="U32" s="592"/>
      <c r="V32" s="592"/>
      <c r="W32" s="592"/>
      <c r="X32" s="592"/>
      <c r="Y32" s="593"/>
      <c r="Z32" s="594">
        <v>0.9</v>
      </c>
      <c r="AA32" s="594"/>
      <c r="AB32" s="594"/>
      <c r="AC32" s="594"/>
      <c r="AD32" s="595">
        <v>115</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98.6</v>
      </c>
      <c r="BH32" s="659"/>
      <c r="BI32" s="659"/>
      <c r="BJ32" s="659"/>
      <c r="BK32" s="659"/>
      <c r="BL32" s="659"/>
      <c r="BM32" s="660">
        <v>88.2</v>
      </c>
      <c r="BN32" s="659"/>
      <c r="BO32" s="659"/>
      <c r="BP32" s="659"/>
      <c r="BQ32" s="661"/>
      <c r="BR32" s="658">
        <v>98.7</v>
      </c>
      <c r="BS32" s="659"/>
      <c r="BT32" s="659"/>
      <c r="BU32" s="659"/>
      <c r="BV32" s="659"/>
      <c r="BW32" s="659"/>
      <c r="BX32" s="660">
        <v>88.4</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173888</v>
      </c>
      <c r="S33" s="592"/>
      <c r="T33" s="592"/>
      <c r="U33" s="592"/>
      <c r="V33" s="592"/>
      <c r="W33" s="592"/>
      <c r="X33" s="592"/>
      <c r="Y33" s="593"/>
      <c r="Z33" s="594">
        <v>5.5</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1348616</v>
      </c>
      <c r="CS33" s="623"/>
      <c r="CT33" s="623"/>
      <c r="CU33" s="623"/>
      <c r="CV33" s="623"/>
      <c r="CW33" s="623"/>
      <c r="CX33" s="623"/>
      <c r="CY33" s="624"/>
      <c r="CZ33" s="625">
        <v>45.4</v>
      </c>
      <c r="DA33" s="626"/>
      <c r="DB33" s="626"/>
      <c r="DC33" s="627"/>
      <c r="DD33" s="600">
        <v>1113432</v>
      </c>
      <c r="DE33" s="623"/>
      <c r="DF33" s="623"/>
      <c r="DG33" s="623"/>
      <c r="DH33" s="623"/>
      <c r="DI33" s="623"/>
      <c r="DJ33" s="623"/>
      <c r="DK33" s="624"/>
      <c r="DL33" s="600">
        <v>682589</v>
      </c>
      <c r="DM33" s="623"/>
      <c r="DN33" s="623"/>
      <c r="DO33" s="623"/>
      <c r="DP33" s="623"/>
      <c r="DQ33" s="623"/>
      <c r="DR33" s="623"/>
      <c r="DS33" s="623"/>
      <c r="DT33" s="623"/>
      <c r="DU33" s="623"/>
      <c r="DV33" s="624"/>
      <c r="DW33" s="596">
        <v>34.200000000000003</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336672</v>
      </c>
      <c r="CS34" s="592"/>
      <c r="CT34" s="592"/>
      <c r="CU34" s="592"/>
      <c r="CV34" s="592"/>
      <c r="CW34" s="592"/>
      <c r="CX34" s="592"/>
      <c r="CY34" s="593"/>
      <c r="CZ34" s="625">
        <v>11.3</v>
      </c>
      <c r="DA34" s="626"/>
      <c r="DB34" s="626"/>
      <c r="DC34" s="627"/>
      <c r="DD34" s="600">
        <v>246261</v>
      </c>
      <c r="DE34" s="592"/>
      <c r="DF34" s="592"/>
      <c r="DG34" s="592"/>
      <c r="DH34" s="592"/>
      <c r="DI34" s="592"/>
      <c r="DJ34" s="592"/>
      <c r="DK34" s="593"/>
      <c r="DL34" s="600">
        <v>206253</v>
      </c>
      <c r="DM34" s="592"/>
      <c r="DN34" s="592"/>
      <c r="DO34" s="592"/>
      <c r="DP34" s="592"/>
      <c r="DQ34" s="592"/>
      <c r="DR34" s="592"/>
      <c r="DS34" s="592"/>
      <c r="DT34" s="592"/>
      <c r="DU34" s="592"/>
      <c r="DV34" s="593"/>
      <c r="DW34" s="596">
        <v>10.3</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107188</v>
      </c>
      <c r="S35" s="592"/>
      <c r="T35" s="592"/>
      <c r="U35" s="592"/>
      <c r="V35" s="592"/>
      <c r="W35" s="592"/>
      <c r="X35" s="592"/>
      <c r="Y35" s="593"/>
      <c r="Z35" s="594">
        <v>3.4</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379185</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209911</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37405</v>
      </c>
      <c r="CS35" s="623"/>
      <c r="CT35" s="623"/>
      <c r="CU35" s="623"/>
      <c r="CV35" s="623"/>
      <c r="CW35" s="623"/>
      <c r="CX35" s="623"/>
      <c r="CY35" s="624"/>
      <c r="CZ35" s="625">
        <v>1.3</v>
      </c>
      <c r="DA35" s="626"/>
      <c r="DB35" s="626"/>
      <c r="DC35" s="627"/>
      <c r="DD35" s="600">
        <v>29652</v>
      </c>
      <c r="DE35" s="623"/>
      <c r="DF35" s="623"/>
      <c r="DG35" s="623"/>
      <c r="DH35" s="623"/>
      <c r="DI35" s="623"/>
      <c r="DJ35" s="623"/>
      <c r="DK35" s="624"/>
      <c r="DL35" s="600">
        <v>29652</v>
      </c>
      <c r="DM35" s="623"/>
      <c r="DN35" s="623"/>
      <c r="DO35" s="623"/>
      <c r="DP35" s="623"/>
      <c r="DQ35" s="623"/>
      <c r="DR35" s="623"/>
      <c r="DS35" s="623"/>
      <c r="DT35" s="623"/>
      <c r="DU35" s="623"/>
      <c r="DV35" s="624"/>
      <c r="DW35" s="596">
        <v>1.5</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3152994</v>
      </c>
      <c r="S36" s="664"/>
      <c r="T36" s="664"/>
      <c r="U36" s="664"/>
      <c r="V36" s="664"/>
      <c r="W36" s="664"/>
      <c r="X36" s="664"/>
      <c r="Y36" s="665"/>
      <c r="Z36" s="666">
        <v>100</v>
      </c>
      <c r="AA36" s="666"/>
      <c r="AB36" s="666"/>
      <c r="AC36" s="666"/>
      <c r="AD36" s="667">
        <v>1886825</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104118</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203461</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423635</v>
      </c>
      <c r="CS36" s="592"/>
      <c r="CT36" s="592"/>
      <c r="CU36" s="592"/>
      <c r="CV36" s="592"/>
      <c r="CW36" s="592"/>
      <c r="CX36" s="592"/>
      <c r="CY36" s="593"/>
      <c r="CZ36" s="625">
        <v>14.3</v>
      </c>
      <c r="DA36" s="626"/>
      <c r="DB36" s="626"/>
      <c r="DC36" s="627"/>
      <c r="DD36" s="600">
        <v>342762</v>
      </c>
      <c r="DE36" s="592"/>
      <c r="DF36" s="592"/>
      <c r="DG36" s="592"/>
      <c r="DH36" s="592"/>
      <c r="DI36" s="592"/>
      <c r="DJ36" s="592"/>
      <c r="DK36" s="593"/>
      <c r="DL36" s="600">
        <v>217314</v>
      </c>
      <c r="DM36" s="592"/>
      <c r="DN36" s="592"/>
      <c r="DO36" s="592"/>
      <c r="DP36" s="592"/>
      <c r="DQ36" s="592"/>
      <c r="DR36" s="592"/>
      <c r="DS36" s="592"/>
      <c r="DT36" s="592"/>
      <c r="DU36" s="592"/>
      <c r="DV36" s="593"/>
      <c r="DW36" s="596">
        <v>10.9</v>
      </c>
      <c r="DX36" s="621"/>
      <c r="DY36" s="621"/>
      <c r="DZ36" s="621"/>
      <c r="EA36" s="621"/>
      <c r="EB36" s="621"/>
      <c r="EC36" s="622"/>
    </row>
    <row r="37" spans="2:133" ht="11.25" customHeight="1">
      <c r="AQ37" s="670" t="s">
        <v>312</v>
      </c>
      <c r="AR37" s="671"/>
      <c r="AS37" s="671"/>
      <c r="AT37" s="671"/>
      <c r="AU37" s="671"/>
      <c r="AV37" s="671"/>
      <c r="AW37" s="671"/>
      <c r="AX37" s="671"/>
      <c r="AY37" s="672"/>
      <c r="AZ37" s="591" t="s">
        <v>313</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885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278642</v>
      </c>
      <c r="CS37" s="623"/>
      <c r="CT37" s="623"/>
      <c r="CU37" s="623"/>
      <c r="CV37" s="623"/>
      <c r="CW37" s="623"/>
      <c r="CX37" s="623"/>
      <c r="CY37" s="624"/>
      <c r="CZ37" s="625">
        <v>9.4</v>
      </c>
      <c r="DA37" s="626"/>
      <c r="DB37" s="626"/>
      <c r="DC37" s="627"/>
      <c r="DD37" s="600">
        <v>242716</v>
      </c>
      <c r="DE37" s="623"/>
      <c r="DF37" s="623"/>
      <c r="DG37" s="623"/>
      <c r="DH37" s="623"/>
      <c r="DI37" s="623"/>
      <c r="DJ37" s="623"/>
      <c r="DK37" s="624"/>
      <c r="DL37" s="600">
        <v>161690</v>
      </c>
      <c r="DM37" s="623"/>
      <c r="DN37" s="623"/>
      <c r="DO37" s="623"/>
      <c r="DP37" s="623"/>
      <c r="DQ37" s="623"/>
      <c r="DR37" s="623"/>
      <c r="DS37" s="623"/>
      <c r="DT37" s="623"/>
      <c r="DU37" s="623"/>
      <c r="DV37" s="624"/>
      <c r="DW37" s="596">
        <v>8.1</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1525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379185</v>
      </c>
      <c r="CS38" s="592"/>
      <c r="CT38" s="592"/>
      <c r="CU38" s="592"/>
      <c r="CV38" s="592"/>
      <c r="CW38" s="592"/>
      <c r="CX38" s="592"/>
      <c r="CY38" s="593"/>
      <c r="CZ38" s="625">
        <v>12.8</v>
      </c>
      <c r="DA38" s="626"/>
      <c r="DB38" s="626"/>
      <c r="DC38" s="627"/>
      <c r="DD38" s="600">
        <v>332857</v>
      </c>
      <c r="DE38" s="592"/>
      <c r="DF38" s="592"/>
      <c r="DG38" s="592"/>
      <c r="DH38" s="592"/>
      <c r="DI38" s="592"/>
      <c r="DJ38" s="592"/>
      <c r="DK38" s="593"/>
      <c r="DL38" s="600">
        <v>229370</v>
      </c>
      <c r="DM38" s="592"/>
      <c r="DN38" s="592"/>
      <c r="DO38" s="592"/>
      <c r="DP38" s="592"/>
      <c r="DQ38" s="592"/>
      <c r="DR38" s="592"/>
      <c r="DS38" s="592"/>
      <c r="DT38" s="592"/>
      <c r="DU38" s="592"/>
      <c r="DV38" s="593"/>
      <c r="DW38" s="596">
        <v>11.5</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62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171719</v>
      </c>
      <c r="CS39" s="623"/>
      <c r="CT39" s="623"/>
      <c r="CU39" s="623"/>
      <c r="CV39" s="623"/>
      <c r="CW39" s="623"/>
      <c r="CX39" s="623"/>
      <c r="CY39" s="624"/>
      <c r="CZ39" s="625">
        <v>5.8</v>
      </c>
      <c r="DA39" s="626"/>
      <c r="DB39" s="626"/>
      <c r="DC39" s="627"/>
      <c r="DD39" s="600">
        <v>161900</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43000</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239</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317</v>
      </c>
      <c r="CS40" s="592"/>
      <c r="CT40" s="592"/>
      <c r="CU40" s="592"/>
      <c r="CV40" s="592"/>
      <c r="CW40" s="592"/>
      <c r="CX40" s="592"/>
      <c r="CY40" s="593"/>
      <c r="CZ40" s="625" t="s">
        <v>317</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232067</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399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313</v>
      </c>
      <c r="CS41" s="623"/>
      <c r="CT41" s="623"/>
      <c r="CU41" s="623"/>
      <c r="CV41" s="623"/>
      <c r="CW41" s="623"/>
      <c r="CX41" s="623"/>
      <c r="CY41" s="624"/>
      <c r="CZ41" s="625" t="s">
        <v>313</v>
      </c>
      <c r="DA41" s="626"/>
      <c r="DB41" s="626"/>
      <c r="DC41" s="627"/>
      <c r="DD41" s="600" t="s">
        <v>313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350392</v>
      </c>
      <c r="CS42" s="592"/>
      <c r="CT42" s="592"/>
      <c r="CU42" s="592"/>
      <c r="CV42" s="592"/>
      <c r="CW42" s="592"/>
      <c r="CX42" s="592"/>
      <c r="CY42" s="593"/>
      <c r="CZ42" s="625">
        <v>11.8</v>
      </c>
      <c r="DA42" s="674"/>
      <c r="DB42" s="674"/>
      <c r="DC42" s="675"/>
      <c r="DD42" s="600">
        <v>209802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958</v>
      </c>
      <c r="CS43" s="623"/>
      <c r="CT43" s="623"/>
      <c r="CU43" s="623"/>
      <c r="CV43" s="623"/>
      <c r="CW43" s="623"/>
      <c r="CX43" s="623"/>
      <c r="CY43" s="624"/>
      <c r="CZ43" s="625">
        <v>0</v>
      </c>
      <c r="DA43" s="626"/>
      <c r="DB43" s="626"/>
      <c r="DC43" s="627"/>
      <c r="DD43" s="600">
        <v>958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343088</v>
      </c>
      <c r="CS44" s="592"/>
      <c r="CT44" s="592"/>
      <c r="CU44" s="592"/>
      <c r="CV44" s="592"/>
      <c r="CW44" s="592"/>
      <c r="CX44" s="592"/>
      <c r="CY44" s="593"/>
      <c r="CZ44" s="625">
        <v>11.6</v>
      </c>
      <c r="DA44" s="674"/>
      <c r="DB44" s="674"/>
      <c r="DC44" s="675"/>
      <c r="DD44" s="600">
        <v>204316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100377</v>
      </c>
      <c r="CS45" s="623"/>
      <c r="CT45" s="623"/>
      <c r="CU45" s="623"/>
      <c r="CV45" s="623"/>
      <c r="CW45" s="623"/>
      <c r="CX45" s="623"/>
      <c r="CY45" s="624"/>
      <c r="CZ45" s="625">
        <v>3.4</v>
      </c>
      <c r="DA45" s="626"/>
      <c r="DB45" s="626"/>
      <c r="DC45" s="627"/>
      <c r="DD45" s="600">
        <v>12307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227802</v>
      </c>
      <c r="CS46" s="592"/>
      <c r="CT46" s="592"/>
      <c r="CU46" s="592"/>
      <c r="CV46" s="592"/>
      <c r="CW46" s="592"/>
      <c r="CX46" s="592"/>
      <c r="CY46" s="593"/>
      <c r="CZ46" s="625">
        <v>7.7</v>
      </c>
      <c r="DA46" s="674"/>
      <c r="DB46" s="674"/>
      <c r="DC46" s="675"/>
      <c r="DD46" s="600">
        <v>177100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7304</v>
      </c>
      <c r="CS47" s="623"/>
      <c r="CT47" s="623"/>
      <c r="CU47" s="623"/>
      <c r="CV47" s="623"/>
      <c r="CW47" s="623"/>
      <c r="CX47" s="623"/>
      <c r="CY47" s="624"/>
      <c r="CZ47" s="625">
        <v>0.2</v>
      </c>
      <c r="DA47" s="626"/>
      <c r="DB47" s="626"/>
      <c r="DC47" s="627"/>
      <c r="DD47" s="600">
        <v>5486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2969860</v>
      </c>
      <c r="CS49" s="659"/>
      <c r="CT49" s="659"/>
      <c r="CU49" s="659"/>
      <c r="CV49" s="659"/>
      <c r="CW49" s="659"/>
      <c r="CX49" s="659"/>
      <c r="CY49" s="686"/>
      <c r="CZ49" s="687">
        <v>100</v>
      </c>
      <c r="DA49" s="688"/>
      <c r="DB49" s="688"/>
      <c r="DC49" s="689"/>
      <c r="DD49" s="690">
        <v>2289624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3143</v>
      </c>
      <c r="R7" s="721"/>
      <c r="S7" s="721"/>
      <c r="T7" s="721"/>
      <c r="U7" s="721"/>
      <c r="V7" s="721">
        <v>2961</v>
      </c>
      <c r="W7" s="721"/>
      <c r="X7" s="721"/>
      <c r="Y7" s="721"/>
      <c r="Z7" s="721"/>
      <c r="AA7" s="721">
        <v>183</v>
      </c>
      <c r="AB7" s="721"/>
      <c r="AC7" s="721"/>
      <c r="AD7" s="721"/>
      <c r="AE7" s="722"/>
      <c r="AF7" s="723">
        <v>158</v>
      </c>
      <c r="AG7" s="724"/>
      <c r="AH7" s="724"/>
      <c r="AI7" s="724"/>
      <c r="AJ7" s="725"/>
      <c r="AK7" s="760">
        <v>124</v>
      </c>
      <c r="AL7" s="761"/>
      <c r="AM7" s="761"/>
      <c r="AN7" s="761"/>
      <c r="AO7" s="761"/>
      <c r="AP7" s="761">
        <v>2386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527</v>
      </c>
      <c r="BT7" s="765"/>
      <c r="BU7" s="765"/>
      <c r="BV7" s="765"/>
      <c r="BW7" s="765"/>
      <c r="BX7" s="765"/>
      <c r="BY7" s="765"/>
      <c r="BZ7" s="765"/>
      <c r="CA7" s="765"/>
      <c r="CB7" s="765"/>
      <c r="CC7" s="765"/>
      <c r="CD7" s="765"/>
      <c r="CE7" s="765"/>
      <c r="CF7" s="765"/>
      <c r="CG7" s="766"/>
      <c r="CH7" s="757">
        <v>-13</v>
      </c>
      <c r="CI7" s="758"/>
      <c r="CJ7" s="758"/>
      <c r="CK7" s="758"/>
      <c r="CL7" s="759"/>
      <c r="CM7" s="757">
        <v>104</v>
      </c>
      <c r="CN7" s="758"/>
      <c r="CO7" s="758"/>
      <c r="CP7" s="758"/>
      <c r="CQ7" s="759"/>
      <c r="CR7" s="757">
        <v>100</v>
      </c>
      <c r="CS7" s="758"/>
      <c r="CT7" s="758"/>
      <c r="CU7" s="758"/>
      <c r="CV7" s="759"/>
      <c r="CW7" s="757" t="s">
        <v>528</v>
      </c>
      <c r="CX7" s="758"/>
      <c r="CY7" s="758"/>
      <c r="CZ7" s="758"/>
      <c r="DA7" s="759"/>
      <c r="DB7" s="757" t="s">
        <v>528</v>
      </c>
      <c r="DC7" s="758"/>
      <c r="DD7" s="758"/>
      <c r="DE7" s="758"/>
      <c r="DF7" s="759"/>
      <c r="DG7" s="757" t="s">
        <v>528</v>
      </c>
      <c r="DH7" s="758"/>
      <c r="DI7" s="758"/>
      <c r="DJ7" s="758"/>
      <c r="DK7" s="759"/>
      <c r="DL7" s="757" t="s">
        <v>528</v>
      </c>
      <c r="DM7" s="758"/>
      <c r="DN7" s="758"/>
      <c r="DO7" s="758"/>
      <c r="DP7" s="759"/>
      <c r="DQ7" s="757" t="s">
        <v>528</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10</v>
      </c>
      <c r="R8" s="745"/>
      <c r="S8" s="745"/>
      <c r="T8" s="745"/>
      <c r="U8" s="745"/>
      <c r="V8" s="745">
        <v>9</v>
      </c>
      <c r="W8" s="745"/>
      <c r="X8" s="745"/>
      <c r="Y8" s="745"/>
      <c r="Z8" s="745"/>
      <c r="AA8" s="745">
        <v>1</v>
      </c>
      <c r="AB8" s="745"/>
      <c r="AC8" s="745"/>
      <c r="AD8" s="745"/>
      <c r="AE8" s="746"/>
      <c r="AF8" s="747" t="s">
        <v>110</v>
      </c>
      <c r="AG8" s="748"/>
      <c r="AH8" s="748"/>
      <c r="AI8" s="748"/>
      <c r="AJ8" s="749"/>
      <c r="AK8" s="750">
        <v>9</v>
      </c>
      <c r="AL8" s="751"/>
      <c r="AM8" s="751"/>
      <c r="AN8" s="751"/>
      <c r="AO8" s="751"/>
      <c r="AP8" s="751" t="s">
        <v>530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3153</v>
      </c>
      <c r="R23" s="780"/>
      <c r="S23" s="780"/>
      <c r="T23" s="780"/>
      <c r="U23" s="780"/>
      <c r="V23" s="780">
        <v>2970</v>
      </c>
      <c r="W23" s="780"/>
      <c r="X23" s="780"/>
      <c r="Y23" s="780"/>
      <c r="Z23" s="780"/>
      <c r="AA23" s="780">
        <v>183</v>
      </c>
      <c r="AB23" s="780"/>
      <c r="AC23" s="780"/>
      <c r="AD23" s="780"/>
      <c r="AE23" s="781"/>
      <c r="AF23" s="782">
        <v>158</v>
      </c>
      <c r="AG23" s="780"/>
      <c r="AH23" s="780"/>
      <c r="AI23" s="780"/>
      <c r="AJ23" s="783"/>
      <c r="AK23" s="784"/>
      <c r="AL23" s="785"/>
      <c r="AM23" s="785"/>
      <c r="AN23" s="785"/>
      <c r="AO23" s="785"/>
      <c r="AP23" s="780">
        <v>2386</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1071</v>
      </c>
      <c r="R28" s="809"/>
      <c r="S28" s="809"/>
      <c r="T28" s="809"/>
      <c r="U28" s="809"/>
      <c r="V28" s="809">
        <v>861</v>
      </c>
      <c r="W28" s="809"/>
      <c r="X28" s="809"/>
      <c r="Y28" s="809"/>
      <c r="Z28" s="809"/>
      <c r="AA28" s="809">
        <v>210</v>
      </c>
      <c r="AB28" s="809"/>
      <c r="AC28" s="809"/>
      <c r="AD28" s="809"/>
      <c r="AE28" s="810"/>
      <c r="AF28" s="811">
        <v>210</v>
      </c>
      <c r="AG28" s="809"/>
      <c r="AH28" s="809"/>
      <c r="AI28" s="809"/>
      <c r="AJ28" s="812"/>
      <c r="AK28" s="813">
        <v>48</v>
      </c>
      <c r="AL28" s="804"/>
      <c r="AM28" s="804"/>
      <c r="AN28" s="804"/>
      <c r="AO28" s="804"/>
      <c r="AP28" s="804" t="s">
        <v>530</v>
      </c>
      <c r="AQ28" s="804"/>
      <c r="AR28" s="804"/>
      <c r="AS28" s="804"/>
      <c r="AT28" s="804"/>
      <c r="AU28" s="804" t="s">
        <v>530</v>
      </c>
      <c r="AV28" s="804"/>
      <c r="AW28" s="804"/>
      <c r="AX28" s="804"/>
      <c r="AY28" s="804"/>
      <c r="AZ28" s="805" t="s">
        <v>533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673</v>
      </c>
      <c r="R29" s="745"/>
      <c r="S29" s="745"/>
      <c r="T29" s="745"/>
      <c r="U29" s="745"/>
      <c r="V29" s="745">
        <v>626</v>
      </c>
      <c r="W29" s="745"/>
      <c r="X29" s="745"/>
      <c r="Y29" s="745"/>
      <c r="Z29" s="745"/>
      <c r="AA29" s="745">
        <v>47</v>
      </c>
      <c r="AB29" s="745"/>
      <c r="AC29" s="745"/>
      <c r="AD29" s="745"/>
      <c r="AE29" s="746"/>
      <c r="AF29" s="747">
        <v>47</v>
      </c>
      <c r="AG29" s="748"/>
      <c r="AH29" s="748"/>
      <c r="AI29" s="748"/>
      <c r="AJ29" s="749"/>
      <c r="AK29" s="816">
        <v>123</v>
      </c>
      <c r="AL29" s="817"/>
      <c r="AM29" s="817"/>
      <c r="AN29" s="817"/>
      <c r="AO29" s="817"/>
      <c r="AP29" s="817" t="s">
        <v>535</v>
      </c>
      <c r="AQ29" s="817"/>
      <c r="AR29" s="817"/>
      <c r="AS29" s="817"/>
      <c r="AT29" s="817"/>
      <c r="AU29" s="817" t="s">
        <v>530</v>
      </c>
      <c r="AV29" s="817"/>
      <c r="AW29" s="817"/>
      <c r="AX29" s="817"/>
      <c r="AY29" s="817"/>
      <c r="AZ29" s="818" t="s">
        <v>530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74</v>
      </c>
      <c r="R30" s="745"/>
      <c r="S30" s="745"/>
      <c r="T30" s="745"/>
      <c r="U30" s="745"/>
      <c r="V30" s="745">
        <v>72</v>
      </c>
      <c r="W30" s="745"/>
      <c r="X30" s="745"/>
      <c r="Y30" s="745"/>
      <c r="Z30" s="745"/>
      <c r="AA30" s="745">
        <v>3</v>
      </c>
      <c r="AB30" s="745"/>
      <c r="AC30" s="745"/>
      <c r="AD30" s="745"/>
      <c r="AE30" s="746"/>
      <c r="AF30" s="747">
        <v>3</v>
      </c>
      <c r="AG30" s="748"/>
      <c r="AH30" s="748"/>
      <c r="AI30" s="748"/>
      <c r="AJ30" s="749"/>
      <c r="AK30" s="816">
        <v>31</v>
      </c>
      <c r="AL30" s="817"/>
      <c r="AM30" s="817"/>
      <c r="AN30" s="817"/>
      <c r="AO30" s="817"/>
      <c r="AP30" s="817" t="s">
        <v>530</v>
      </c>
      <c r="AQ30" s="817"/>
      <c r="AR30" s="817"/>
      <c r="AS30" s="817"/>
      <c r="AT30" s="817"/>
      <c r="AU30" s="817" t="s">
        <v>536</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259</v>
      </c>
      <c r="R31" s="745"/>
      <c r="S31" s="745"/>
      <c r="T31" s="745"/>
      <c r="U31" s="745"/>
      <c r="V31" s="745">
        <v>254</v>
      </c>
      <c r="W31" s="745"/>
      <c r="X31" s="745"/>
      <c r="Y31" s="745"/>
      <c r="Z31" s="745"/>
      <c r="AA31" s="745">
        <v>5</v>
      </c>
      <c r="AB31" s="745"/>
      <c r="AC31" s="745"/>
      <c r="AD31" s="745"/>
      <c r="AE31" s="746"/>
      <c r="AF31" s="747">
        <v>5</v>
      </c>
      <c r="AG31" s="748"/>
      <c r="AH31" s="748"/>
      <c r="AI31" s="748"/>
      <c r="AJ31" s="749"/>
      <c r="AK31" s="816">
        <v>5</v>
      </c>
      <c r="AL31" s="817"/>
      <c r="AM31" s="817"/>
      <c r="AN31" s="817"/>
      <c r="AO31" s="817"/>
      <c r="AP31" s="817">
        <v>96</v>
      </c>
      <c r="AQ31" s="817"/>
      <c r="AR31" s="817"/>
      <c r="AS31" s="817"/>
      <c r="AT31" s="817"/>
      <c r="AU31" s="817">
        <v>48</v>
      </c>
      <c r="AV31" s="817"/>
      <c r="AW31" s="817"/>
      <c r="AX31" s="817"/>
      <c r="AY31" s="817"/>
      <c r="AZ31" s="818" t="s">
        <v>537</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22</v>
      </c>
      <c r="R32" s="745"/>
      <c r="S32" s="745"/>
      <c r="T32" s="745"/>
      <c r="U32" s="745"/>
      <c r="V32" s="745">
        <v>10</v>
      </c>
      <c r="W32" s="745"/>
      <c r="X32" s="745"/>
      <c r="Y32" s="745"/>
      <c r="Z32" s="745"/>
      <c r="AA32" s="745">
        <v>11</v>
      </c>
      <c r="AB32" s="745"/>
      <c r="AC32" s="745"/>
      <c r="AD32" s="745"/>
      <c r="AE32" s="746"/>
      <c r="AF32" s="747">
        <v>224</v>
      </c>
      <c r="AG32" s="748"/>
      <c r="AH32" s="748"/>
      <c r="AI32" s="748"/>
      <c r="AJ32" s="749"/>
      <c r="AK32" s="816" t="s">
        <v>538</v>
      </c>
      <c r="AL32" s="817"/>
      <c r="AM32" s="817"/>
      <c r="AN32" s="817"/>
      <c r="AO32" s="817"/>
      <c r="AP32" s="817" t="s">
        <v>538</v>
      </c>
      <c r="AQ32" s="817"/>
      <c r="AR32" s="817"/>
      <c r="AS32" s="817"/>
      <c r="AT32" s="817"/>
      <c r="AU32" s="817" t="s">
        <v>538</v>
      </c>
      <c r="AV32" s="817"/>
      <c r="AW32" s="817"/>
      <c r="AX32" s="817"/>
      <c r="AY32" s="817"/>
      <c r="AZ32" s="818" t="s">
        <v>538</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488</v>
      </c>
      <c r="AG63" s="828"/>
      <c r="AH63" s="828"/>
      <c r="AI63" s="828"/>
      <c r="AJ63" s="829"/>
      <c r="AK63" s="830"/>
      <c r="AL63" s="825"/>
      <c r="AM63" s="825"/>
      <c r="AN63" s="825"/>
      <c r="AO63" s="825"/>
      <c r="AP63" s="828">
        <v>96</v>
      </c>
      <c r="AQ63" s="828"/>
      <c r="AR63" s="828"/>
      <c r="AS63" s="828"/>
      <c r="AT63" s="828"/>
      <c r="AU63" s="828">
        <v>48</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388</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529</v>
      </c>
      <c r="C68" s="856"/>
      <c r="D68" s="856"/>
      <c r="E68" s="856"/>
      <c r="F68" s="856"/>
      <c r="G68" s="856"/>
      <c r="H68" s="856"/>
      <c r="I68" s="856"/>
      <c r="J68" s="856"/>
      <c r="K68" s="856"/>
      <c r="L68" s="856"/>
      <c r="M68" s="856"/>
      <c r="N68" s="856"/>
      <c r="O68" s="856"/>
      <c r="P68" s="857"/>
      <c r="Q68" s="858">
        <v>12034</v>
      </c>
      <c r="R68" s="852"/>
      <c r="S68" s="852"/>
      <c r="T68" s="852"/>
      <c r="U68" s="852"/>
      <c r="V68" s="852">
        <v>10345</v>
      </c>
      <c r="W68" s="852"/>
      <c r="X68" s="852"/>
      <c r="Y68" s="852"/>
      <c r="Z68" s="852"/>
      <c r="AA68" s="852">
        <v>1690</v>
      </c>
      <c r="AB68" s="852"/>
      <c r="AC68" s="852"/>
      <c r="AD68" s="852"/>
      <c r="AE68" s="852"/>
      <c r="AF68" s="852">
        <v>1109</v>
      </c>
      <c r="AG68" s="852"/>
      <c r="AH68" s="852"/>
      <c r="AI68" s="852"/>
      <c r="AJ68" s="852"/>
      <c r="AK68" s="852">
        <v>1277</v>
      </c>
      <c r="AL68" s="852"/>
      <c r="AM68" s="852"/>
      <c r="AN68" s="852"/>
      <c r="AO68" s="852"/>
      <c r="AP68" s="852" t="s">
        <v>530</v>
      </c>
      <c r="AQ68" s="852"/>
      <c r="AR68" s="852"/>
      <c r="AS68" s="852"/>
      <c r="AT68" s="852"/>
      <c r="AU68" s="852" t="s">
        <v>530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531</v>
      </c>
      <c r="C69" s="860"/>
      <c r="D69" s="860"/>
      <c r="E69" s="860"/>
      <c r="F69" s="860"/>
      <c r="G69" s="860"/>
      <c r="H69" s="860"/>
      <c r="I69" s="860"/>
      <c r="J69" s="860"/>
      <c r="K69" s="860"/>
      <c r="L69" s="860"/>
      <c r="M69" s="860"/>
      <c r="N69" s="860"/>
      <c r="O69" s="860"/>
      <c r="P69" s="861"/>
      <c r="Q69" s="862">
        <v>3138</v>
      </c>
      <c r="R69" s="817"/>
      <c r="S69" s="817"/>
      <c r="T69" s="817"/>
      <c r="U69" s="817"/>
      <c r="V69" s="817">
        <v>2616</v>
      </c>
      <c r="W69" s="817"/>
      <c r="X69" s="817"/>
      <c r="Y69" s="817"/>
      <c r="Z69" s="817"/>
      <c r="AA69" s="817">
        <v>523</v>
      </c>
      <c r="AB69" s="817"/>
      <c r="AC69" s="817"/>
      <c r="AD69" s="817"/>
      <c r="AE69" s="817"/>
      <c r="AF69" s="817">
        <v>57</v>
      </c>
      <c r="AG69" s="817"/>
      <c r="AH69" s="817"/>
      <c r="AI69" s="817"/>
      <c r="AJ69" s="817"/>
      <c r="AK69" s="817" t="s">
        <v>530</v>
      </c>
      <c r="AL69" s="817"/>
      <c r="AM69" s="817"/>
      <c r="AN69" s="817"/>
      <c r="AO69" s="817"/>
      <c r="AP69" s="817">
        <v>331</v>
      </c>
      <c r="AQ69" s="817"/>
      <c r="AR69" s="817"/>
      <c r="AS69" s="817"/>
      <c r="AT69" s="817"/>
      <c r="AU69" s="817">
        <v>33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312</v>
      </c>
      <c r="R70" s="817"/>
      <c r="S70" s="817"/>
      <c r="T70" s="817"/>
      <c r="U70" s="817"/>
      <c r="V70" s="817">
        <v>268</v>
      </c>
      <c r="W70" s="817"/>
      <c r="X70" s="817"/>
      <c r="Y70" s="817"/>
      <c r="Z70" s="817"/>
      <c r="AA70" s="817">
        <v>44</v>
      </c>
      <c r="AB70" s="817"/>
      <c r="AC70" s="817"/>
      <c r="AD70" s="817"/>
      <c r="AE70" s="817"/>
      <c r="AF70" s="817">
        <v>44</v>
      </c>
      <c r="AG70" s="817"/>
      <c r="AH70" s="817"/>
      <c r="AI70" s="817"/>
      <c r="AJ70" s="817"/>
      <c r="AK70" s="817" t="s">
        <v>530</v>
      </c>
      <c r="AL70" s="817"/>
      <c r="AM70" s="817"/>
      <c r="AN70" s="817"/>
      <c r="AO70" s="817"/>
      <c r="AP70" s="817" t="s">
        <v>530</v>
      </c>
      <c r="AQ70" s="817"/>
      <c r="AR70" s="817"/>
      <c r="AS70" s="817"/>
      <c r="AT70" s="817"/>
      <c r="AU70" s="817" t="s">
        <v>530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532</v>
      </c>
      <c r="C71" s="860"/>
      <c r="D71" s="860"/>
      <c r="E71" s="860"/>
      <c r="F71" s="860"/>
      <c r="G71" s="860"/>
      <c r="H71" s="860"/>
      <c r="I71" s="860"/>
      <c r="J71" s="860"/>
      <c r="K71" s="860"/>
      <c r="L71" s="860"/>
      <c r="M71" s="860"/>
      <c r="N71" s="860"/>
      <c r="O71" s="860"/>
      <c r="P71" s="861"/>
      <c r="Q71" s="862">
        <v>269862</v>
      </c>
      <c r="R71" s="817"/>
      <c r="S71" s="817"/>
      <c r="T71" s="817"/>
      <c r="U71" s="817"/>
      <c r="V71" s="817">
        <v>257075</v>
      </c>
      <c r="W71" s="817"/>
      <c r="X71" s="817"/>
      <c r="Y71" s="817"/>
      <c r="Z71" s="817"/>
      <c r="AA71" s="817">
        <v>12787</v>
      </c>
      <c r="AB71" s="817"/>
      <c r="AC71" s="817"/>
      <c r="AD71" s="817"/>
      <c r="AE71" s="817"/>
      <c r="AF71" s="817">
        <v>12787</v>
      </c>
      <c r="AG71" s="817"/>
      <c r="AH71" s="817"/>
      <c r="AI71" s="817"/>
      <c r="AJ71" s="817"/>
      <c r="AK71" s="817">
        <v>1807</v>
      </c>
      <c r="AL71" s="817"/>
      <c r="AM71" s="817"/>
      <c r="AN71" s="817"/>
      <c r="AO71" s="817"/>
      <c r="AP71" s="817" t="s">
        <v>533</v>
      </c>
      <c r="AQ71" s="817"/>
      <c r="AR71" s="817"/>
      <c r="AS71" s="817"/>
      <c r="AT71" s="817"/>
      <c r="AU71" s="817" t="s">
        <v>530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13996</v>
      </c>
      <c r="AG88" s="828"/>
      <c r="AH88" s="828"/>
      <c r="AI88" s="828"/>
      <c r="AJ88" s="828"/>
      <c r="AK88" s="825"/>
      <c r="AL88" s="825"/>
      <c r="AM88" s="825"/>
      <c r="AN88" s="825"/>
      <c r="AO88" s="825"/>
      <c r="AP88" s="828">
        <v>331</v>
      </c>
      <c r="AQ88" s="828"/>
      <c r="AR88" s="828"/>
      <c r="AS88" s="828"/>
      <c r="AT88" s="828"/>
      <c r="AU88" s="828">
        <v>33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100</v>
      </c>
      <c r="CS102" s="836"/>
      <c r="CT102" s="836"/>
      <c r="CU102" s="836"/>
      <c r="CV102" s="879"/>
      <c r="CW102" s="878" t="s">
        <v>539</v>
      </c>
      <c r="CX102" s="836"/>
      <c r="CY102" s="836"/>
      <c r="CZ102" s="836"/>
      <c r="DA102" s="879"/>
      <c r="DB102" s="878" t="s">
        <v>539</v>
      </c>
      <c r="DC102" s="836"/>
      <c r="DD102" s="836"/>
      <c r="DE102" s="836"/>
      <c r="DF102" s="879"/>
      <c r="DG102" s="878" t="s">
        <v>539</v>
      </c>
      <c r="DH102" s="836"/>
      <c r="DI102" s="836"/>
      <c r="DJ102" s="836"/>
      <c r="DK102" s="879"/>
      <c r="DL102" s="878" t="s">
        <v>539</v>
      </c>
      <c r="DM102" s="836"/>
      <c r="DN102" s="836"/>
      <c r="DO102" s="836"/>
      <c r="DP102" s="879"/>
      <c r="DQ102" s="878" t="s">
        <v>539</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284</v>
      </c>
      <c r="AG109" s="881"/>
      <c r="AH109" s="881"/>
      <c r="AI109" s="881"/>
      <c r="AJ109" s="882"/>
      <c r="AK109" s="880" t="s">
        <v>283</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284</v>
      </c>
      <c r="BW109" s="881"/>
      <c r="BX109" s="881"/>
      <c r="BY109" s="881"/>
      <c r="BZ109" s="882"/>
      <c r="CA109" s="880" t="s">
        <v>283</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284</v>
      </c>
      <c r="DM109" s="881"/>
      <c r="DN109" s="881"/>
      <c r="DO109" s="881"/>
      <c r="DP109" s="882"/>
      <c r="DQ109" s="880" t="s">
        <v>283</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318139</v>
      </c>
      <c r="AB110" s="888"/>
      <c r="AC110" s="888"/>
      <c r="AD110" s="888"/>
      <c r="AE110" s="889"/>
      <c r="AF110" s="890">
        <v>307241</v>
      </c>
      <c r="AG110" s="888"/>
      <c r="AH110" s="888"/>
      <c r="AI110" s="888"/>
      <c r="AJ110" s="889"/>
      <c r="AK110" s="890">
        <v>303199</v>
      </c>
      <c r="AL110" s="888"/>
      <c r="AM110" s="888"/>
      <c r="AN110" s="888"/>
      <c r="AO110" s="889"/>
      <c r="AP110" s="891">
        <v>17.600000000000001</v>
      </c>
      <c r="AQ110" s="892"/>
      <c r="AR110" s="892"/>
      <c r="AS110" s="892"/>
      <c r="AT110" s="893"/>
      <c r="AU110" s="894" t="s">
        <v>60</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2562294</v>
      </c>
      <c r="BR110" s="925"/>
      <c r="BS110" s="925"/>
      <c r="BT110" s="925"/>
      <c r="BU110" s="925"/>
      <c r="BV110" s="925">
        <v>2483276</v>
      </c>
      <c r="BW110" s="925"/>
      <c r="BX110" s="925"/>
      <c r="BY110" s="925"/>
      <c r="BZ110" s="925"/>
      <c r="CA110" s="925">
        <v>2385863</v>
      </c>
      <c r="CB110" s="925"/>
      <c r="CC110" s="925"/>
      <c r="CD110" s="925"/>
      <c r="CE110" s="925"/>
      <c r="CF110" s="939">
        <v>138.4</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t="s">
        <v>110</v>
      </c>
      <c r="BR111" s="918"/>
      <c r="BS111" s="918"/>
      <c r="BT111" s="918"/>
      <c r="BU111" s="918"/>
      <c r="BV111" s="918" t="s">
        <v>110</v>
      </c>
      <c r="BW111" s="918"/>
      <c r="BX111" s="918"/>
      <c r="BY111" s="918"/>
      <c r="BZ111" s="918"/>
      <c r="CA111" s="918" t="s">
        <v>110</v>
      </c>
      <c r="CB111" s="918"/>
      <c r="CC111" s="918"/>
      <c r="CD111" s="918"/>
      <c r="CE111" s="918"/>
      <c r="CF111" s="912" t="s">
        <v>110</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27226</v>
      </c>
      <c r="BR112" s="918"/>
      <c r="BS112" s="918"/>
      <c r="BT112" s="918"/>
      <c r="BU112" s="918"/>
      <c r="BV112" s="918">
        <v>39437</v>
      </c>
      <c r="BW112" s="918"/>
      <c r="BX112" s="918"/>
      <c r="BY112" s="918"/>
      <c r="BZ112" s="918"/>
      <c r="CA112" s="918">
        <v>47930</v>
      </c>
      <c r="CB112" s="918"/>
      <c r="CC112" s="918"/>
      <c r="CD112" s="918"/>
      <c r="CE112" s="918"/>
      <c r="CF112" s="912">
        <v>2.8</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4983</v>
      </c>
      <c r="AB113" s="932"/>
      <c r="AC113" s="932"/>
      <c r="AD113" s="932"/>
      <c r="AE113" s="933"/>
      <c r="AF113" s="934">
        <v>4983</v>
      </c>
      <c r="AG113" s="932"/>
      <c r="AH113" s="932"/>
      <c r="AI113" s="932"/>
      <c r="AJ113" s="933"/>
      <c r="AK113" s="934">
        <v>5118</v>
      </c>
      <c r="AL113" s="932"/>
      <c r="AM113" s="932"/>
      <c r="AN113" s="932"/>
      <c r="AO113" s="933"/>
      <c r="AP113" s="935">
        <v>0.3</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56646</v>
      </c>
      <c r="BR113" s="918"/>
      <c r="BS113" s="918"/>
      <c r="BT113" s="918"/>
      <c r="BU113" s="918"/>
      <c r="BV113" s="918">
        <v>44510</v>
      </c>
      <c r="BW113" s="918"/>
      <c r="BX113" s="918"/>
      <c r="BY113" s="918"/>
      <c r="BZ113" s="918"/>
      <c r="CA113" s="918">
        <v>32594</v>
      </c>
      <c r="CB113" s="918"/>
      <c r="CC113" s="918"/>
      <c r="CD113" s="918"/>
      <c r="CE113" s="918"/>
      <c r="CF113" s="912">
        <v>1.9</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13297</v>
      </c>
      <c r="AB114" s="957"/>
      <c r="AC114" s="957"/>
      <c r="AD114" s="957"/>
      <c r="AE114" s="958"/>
      <c r="AF114" s="959">
        <v>12473</v>
      </c>
      <c r="AG114" s="957"/>
      <c r="AH114" s="957"/>
      <c r="AI114" s="957"/>
      <c r="AJ114" s="958"/>
      <c r="AK114" s="959">
        <v>12120</v>
      </c>
      <c r="AL114" s="957"/>
      <c r="AM114" s="957"/>
      <c r="AN114" s="957"/>
      <c r="AO114" s="958"/>
      <c r="AP114" s="960">
        <v>0.7</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743391</v>
      </c>
      <c r="BR114" s="918"/>
      <c r="BS114" s="918"/>
      <c r="BT114" s="918"/>
      <c r="BU114" s="918"/>
      <c r="BV114" s="918">
        <v>733549</v>
      </c>
      <c r="BW114" s="918"/>
      <c r="BX114" s="918"/>
      <c r="BY114" s="918"/>
      <c r="BZ114" s="918"/>
      <c r="CA114" s="918">
        <v>727096</v>
      </c>
      <c r="CB114" s="918"/>
      <c r="CC114" s="918"/>
      <c r="CD114" s="918"/>
      <c r="CE114" s="918"/>
      <c r="CF114" s="912">
        <v>42.2</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110</v>
      </c>
      <c r="AB115" s="932"/>
      <c r="AC115" s="932"/>
      <c r="AD115" s="932"/>
      <c r="AE115" s="933"/>
      <c r="AF115" s="934" t="s">
        <v>110</v>
      </c>
      <c r="AG115" s="932"/>
      <c r="AH115" s="932"/>
      <c r="AI115" s="932"/>
      <c r="AJ115" s="933"/>
      <c r="AK115" s="934" t="s">
        <v>110</v>
      </c>
      <c r="AL115" s="932"/>
      <c r="AM115" s="932"/>
      <c r="AN115" s="932"/>
      <c r="AO115" s="933"/>
      <c r="AP115" s="935" t="s">
        <v>110</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336419</v>
      </c>
      <c r="AB117" s="964"/>
      <c r="AC117" s="964"/>
      <c r="AD117" s="964"/>
      <c r="AE117" s="965"/>
      <c r="AF117" s="963">
        <v>324697</v>
      </c>
      <c r="AG117" s="964"/>
      <c r="AH117" s="964"/>
      <c r="AI117" s="964"/>
      <c r="AJ117" s="965"/>
      <c r="AK117" s="963">
        <v>320437</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284</v>
      </c>
      <c r="AG118" s="881"/>
      <c r="AH118" s="881"/>
      <c r="AI118" s="881"/>
      <c r="AJ118" s="882"/>
      <c r="AK118" s="880" t="s">
        <v>283</v>
      </c>
      <c r="AL118" s="881"/>
      <c r="AM118" s="881"/>
      <c r="AN118" s="881"/>
      <c r="AO118" s="882"/>
      <c r="AP118" s="988" t="s">
        <v>399</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427</v>
      </c>
      <c r="BP118" s="992"/>
      <c r="BQ118" s="983">
        <v>3389557</v>
      </c>
      <c r="BR118" s="984"/>
      <c r="BS118" s="984"/>
      <c r="BT118" s="984"/>
      <c r="BU118" s="984"/>
      <c r="BV118" s="984">
        <v>3300772</v>
      </c>
      <c r="BW118" s="984"/>
      <c r="BX118" s="984"/>
      <c r="BY118" s="984"/>
      <c r="BZ118" s="984"/>
      <c r="CA118" s="984">
        <v>3193483</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2851793</v>
      </c>
      <c r="BR119" s="925"/>
      <c r="BS119" s="925"/>
      <c r="BT119" s="925"/>
      <c r="BU119" s="925"/>
      <c r="BV119" s="925">
        <v>3068719</v>
      </c>
      <c r="BW119" s="925"/>
      <c r="BX119" s="925"/>
      <c r="BY119" s="925"/>
      <c r="BZ119" s="925"/>
      <c r="CA119" s="925">
        <v>3211405</v>
      </c>
      <c r="CB119" s="925"/>
      <c r="CC119" s="925"/>
      <c r="CD119" s="925"/>
      <c r="CE119" s="925"/>
      <c r="CF119" s="939">
        <v>186.3</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38261</v>
      </c>
      <c r="BR120" s="918"/>
      <c r="BS120" s="918"/>
      <c r="BT120" s="918"/>
      <c r="BU120" s="918"/>
      <c r="BV120" s="918">
        <v>35119</v>
      </c>
      <c r="BW120" s="918"/>
      <c r="BX120" s="918"/>
      <c r="BY120" s="918"/>
      <c r="BZ120" s="918"/>
      <c r="CA120" s="918">
        <v>31913</v>
      </c>
      <c r="CB120" s="918"/>
      <c r="CC120" s="918"/>
      <c r="CD120" s="918"/>
      <c r="CE120" s="918"/>
      <c r="CF120" s="912">
        <v>1.9</v>
      </c>
      <c r="CG120" s="913"/>
      <c r="CH120" s="913"/>
      <c r="CI120" s="913"/>
      <c r="CJ120" s="913"/>
      <c r="CK120" s="1011" t="s">
        <v>433</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27226</v>
      </c>
      <c r="DH120" s="925"/>
      <c r="DI120" s="925"/>
      <c r="DJ120" s="925"/>
      <c r="DK120" s="925"/>
      <c r="DL120" s="925">
        <v>39437</v>
      </c>
      <c r="DM120" s="925"/>
      <c r="DN120" s="925"/>
      <c r="DO120" s="925"/>
      <c r="DP120" s="925"/>
      <c r="DQ120" s="925">
        <v>47930</v>
      </c>
      <c r="DR120" s="925"/>
      <c r="DS120" s="925"/>
      <c r="DT120" s="925"/>
      <c r="DU120" s="925"/>
      <c r="DV120" s="926">
        <v>2.8</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2291656</v>
      </c>
      <c r="BR121" s="984"/>
      <c r="BS121" s="984"/>
      <c r="BT121" s="984"/>
      <c r="BU121" s="984"/>
      <c r="BV121" s="984">
        <v>2225424</v>
      </c>
      <c r="BW121" s="984"/>
      <c r="BX121" s="984"/>
      <c r="BY121" s="984"/>
      <c r="BZ121" s="984"/>
      <c r="CA121" s="984">
        <v>2183171</v>
      </c>
      <c r="CB121" s="984"/>
      <c r="CC121" s="984"/>
      <c r="CD121" s="984"/>
      <c r="CE121" s="984"/>
      <c r="CF121" s="1022">
        <v>126.6</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t="s">
        <v>110</v>
      </c>
      <c r="DH121" s="918"/>
      <c r="DI121" s="918"/>
      <c r="DJ121" s="918"/>
      <c r="DK121" s="918"/>
      <c r="DL121" s="918" t="s">
        <v>110</v>
      </c>
      <c r="DM121" s="918"/>
      <c r="DN121" s="918"/>
      <c r="DO121" s="918"/>
      <c r="DP121" s="918"/>
      <c r="DQ121" s="918" t="s">
        <v>110</v>
      </c>
      <c r="DR121" s="918"/>
      <c r="DS121" s="918"/>
      <c r="DT121" s="918"/>
      <c r="DU121" s="918"/>
      <c r="DV121" s="919" t="s">
        <v>110</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436</v>
      </c>
      <c r="BP122" s="992"/>
      <c r="BQ122" s="1032">
        <v>5181710</v>
      </c>
      <c r="BR122" s="1033"/>
      <c r="BS122" s="1033"/>
      <c r="BT122" s="1033"/>
      <c r="BU122" s="1033"/>
      <c r="BV122" s="1033">
        <v>5329262</v>
      </c>
      <c r="BW122" s="1033"/>
      <c r="BX122" s="1033"/>
      <c r="BY122" s="1033"/>
      <c r="BZ122" s="1033"/>
      <c r="CA122" s="1033">
        <v>5426489</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110</v>
      </c>
      <c r="BR123" s="1025"/>
      <c r="BS123" s="1025"/>
      <c r="BT123" s="1025"/>
      <c r="BU123" s="1025"/>
      <c r="BV123" s="1025" t="s">
        <v>110</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447</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5536</v>
      </c>
      <c r="AB128" s="1088"/>
      <c r="AC128" s="1088"/>
      <c r="AD128" s="1088"/>
      <c r="AE128" s="1089"/>
      <c r="AF128" s="1090">
        <v>3892</v>
      </c>
      <c r="AG128" s="1088"/>
      <c r="AH128" s="1088"/>
      <c r="AI128" s="1088"/>
      <c r="AJ128" s="1089"/>
      <c r="AK128" s="1090">
        <v>3893</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2022200</v>
      </c>
      <c r="AB129" s="957"/>
      <c r="AC129" s="957"/>
      <c r="AD129" s="957"/>
      <c r="AE129" s="958"/>
      <c r="AF129" s="959">
        <v>1984740</v>
      </c>
      <c r="AG129" s="957"/>
      <c r="AH129" s="957"/>
      <c r="AI129" s="957"/>
      <c r="AJ129" s="958"/>
      <c r="AK129" s="959">
        <v>1991088</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3.1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268061</v>
      </c>
      <c r="AB130" s="957"/>
      <c r="AC130" s="957"/>
      <c r="AD130" s="957"/>
      <c r="AE130" s="958"/>
      <c r="AF130" s="959">
        <v>268155</v>
      </c>
      <c r="AG130" s="957"/>
      <c r="AH130" s="957"/>
      <c r="AI130" s="957"/>
      <c r="AJ130" s="958"/>
      <c r="AK130" s="959">
        <v>267266</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1754139</v>
      </c>
      <c r="AB131" s="996"/>
      <c r="AC131" s="996"/>
      <c r="AD131" s="996"/>
      <c r="AE131" s="997"/>
      <c r="AF131" s="998">
        <v>1716585</v>
      </c>
      <c r="AG131" s="996"/>
      <c r="AH131" s="996"/>
      <c r="AI131" s="996"/>
      <c r="AJ131" s="997"/>
      <c r="AK131" s="998">
        <v>1723822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3.5813581480000001</v>
      </c>
      <c r="AB132" s="1102"/>
      <c r="AC132" s="1102"/>
      <c r="AD132" s="1102"/>
      <c r="AE132" s="1103"/>
      <c r="AF132" s="1104">
        <v>3.0671362040000001</v>
      </c>
      <c r="AG132" s="1102"/>
      <c r="AH132" s="1102"/>
      <c r="AI132" s="1102"/>
      <c r="AJ132" s="1103"/>
      <c r="AK132" s="1104">
        <v>2.8586478190000002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4.3</v>
      </c>
      <c r="AB133" s="1109"/>
      <c r="AC133" s="1109"/>
      <c r="AD133" s="1109"/>
      <c r="AE133" s="1110"/>
      <c r="AF133" s="1108">
        <v>3.6</v>
      </c>
      <c r="AG133" s="1109"/>
      <c r="AH133" s="1109"/>
      <c r="AI133" s="1109"/>
      <c r="AJ133" s="1110"/>
      <c r="AK133" s="1108">
        <v>3.1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604029</v>
      </c>
      <c r="L9" s="264">
        <v>119373</v>
      </c>
      <c r="M9" s="265">
        <v>132943</v>
      </c>
      <c r="N9" s="266">
        <v>-10.199999999999999</v>
      </c>
    </row>
    <row r="10" spans="1:16">
      <c r="A10" s="248"/>
      <c r="B10" s="244"/>
      <c r="C10" s="244"/>
      <c r="D10" s="244"/>
      <c r="E10" s="244"/>
      <c r="F10" s="244"/>
      <c r="G10" s="1117" t="s">
        <v>469</v>
      </c>
      <c r="H10" s="1118"/>
      <c r="I10" s="1118"/>
      <c r="J10" s="1119"/>
      <c r="K10" s="267">
        <v>18696</v>
      </c>
      <c r="L10" s="268">
        <v>3695</v>
      </c>
      <c r="M10" s="269">
        <v>15355</v>
      </c>
      <c r="N10" s="270">
        <v>-75.900000000000006</v>
      </c>
    </row>
    <row r="11" spans="1:16" ht="13.5" customHeight="1">
      <c r="A11" s="248"/>
      <c r="B11" s="244"/>
      <c r="C11" s="244"/>
      <c r="D11" s="244"/>
      <c r="E11" s="244"/>
      <c r="F11" s="244"/>
      <c r="G11" s="1117" t="s">
        <v>470</v>
      </c>
      <c r="H11" s="1118"/>
      <c r="I11" s="1118"/>
      <c r="J11" s="1119"/>
      <c r="K11" s="267">
        <v>69515</v>
      </c>
      <c r="L11" s="268">
        <v>13738</v>
      </c>
      <c r="M11" s="269">
        <v>21605</v>
      </c>
      <c r="N11" s="270">
        <v>-36.4</v>
      </c>
    </row>
    <row r="12" spans="1:16" ht="13.5" customHeight="1">
      <c r="A12" s="248"/>
      <c r="B12" s="244"/>
      <c r="C12" s="244"/>
      <c r="D12" s="244"/>
      <c r="E12" s="244"/>
      <c r="F12" s="244"/>
      <c r="G12" s="1117" t="s">
        <v>471</v>
      </c>
      <c r="H12" s="1118"/>
      <c r="I12" s="1118"/>
      <c r="J12" s="1119"/>
      <c r="K12" s="267" t="s">
        <v>472</v>
      </c>
      <c r="L12" s="268" t="s">
        <v>472</v>
      </c>
      <c r="M12" s="269">
        <v>2278</v>
      </c>
      <c r="N12" s="270" t="s">
        <v>472</v>
      </c>
    </row>
    <row r="13" spans="1:16" ht="13.5" customHeight="1">
      <c r="A13" s="248"/>
      <c r="B13" s="244"/>
      <c r="C13" s="244"/>
      <c r="D13" s="244"/>
      <c r="E13" s="244"/>
      <c r="F13" s="244"/>
      <c r="G13" s="1117" t="s">
        <v>473</v>
      </c>
      <c r="H13" s="1118"/>
      <c r="I13" s="1118"/>
      <c r="J13" s="1119"/>
      <c r="K13" s="267" t="s">
        <v>472</v>
      </c>
      <c r="L13" s="268" t="s">
        <v>472</v>
      </c>
      <c r="M13" s="269" t="s">
        <v>472</v>
      </c>
      <c r="N13" s="270" t="s">
        <v>472</v>
      </c>
    </row>
    <row r="14" spans="1:16" ht="13.5" customHeight="1">
      <c r="A14" s="248"/>
      <c r="B14" s="244"/>
      <c r="C14" s="244"/>
      <c r="D14" s="244"/>
      <c r="E14" s="244"/>
      <c r="F14" s="244"/>
      <c r="G14" s="1117" t="s">
        <v>474</v>
      </c>
      <c r="H14" s="1118"/>
      <c r="I14" s="1118"/>
      <c r="J14" s="1119"/>
      <c r="K14" s="267">
        <v>29536</v>
      </c>
      <c r="L14" s="268">
        <v>5837</v>
      </c>
      <c r="M14" s="269">
        <v>5589</v>
      </c>
      <c r="N14" s="270">
        <v>4.4000000000000004</v>
      </c>
    </row>
    <row r="15" spans="1:16" ht="13.5" customHeight="1">
      <c r="A15" s="248"/>
      <c r="B15" s="244"/>
      <c r="C15" s="244"/>
      <c r="D15" s="244"/>
      <c r="E15" s="244"/>
      <c r="F15" s="244"/>
      <c r="G15" s="1117" t="s">
        <v>475</v>
      </c>
      <c r="H15" s="1118"/>
      <c r="I15" s="1118"/>
      <c r="J15" s="1119"/>
      <c r="K15" s="267">
        <v>958</v>
      </c>
      <c r="L15" s="268">
        <v>189</v>
      </c>
      <c r="M15" s="269">
        <v>2911</v>
      </c>
      <c r="N15" s="270">
        <v>-93.5</v>
      </c>
    </row>
    <row r="16" spans="1:16">
      <c r="A16" s="248"/>
      <c r="B16" s="244"/>
      <c r="C16" s="244"/>
      <c r="D16" s="244"/>
      <c r="E16" s="244"/>
      <c r="F16" s="244"/>
      <c r="G16" s="1120" t="s">
        <v>476</v>
      </c>
      <c r="H16" s="1121"/>
      <c r="I16" s="1121"/>
      <c r="J16" s="1122"/>
      <c r="K16" s="268">
        <v>-46581</v>
      </c>
      <c r="L16" s="268">
        <v>-9206</v>
      </c>
      <c r="M16" s="269">
        <v>-16243</v>
      </c>
      <c r="N16" s="270">
        <v>-43.3</v>
      </c>
    </row>
    <row r="17" spans="1:16">
      <c r="A17" s="248"/>
      <c r="B17" s="244"/>
      <c r="C17" s="244"/>
      <c r="D17" s="244"/>
      <c r="E17" s="244"/>
      <c r="F17" s="244"/>
      <c r="G17" s="1120" t="s">
        <v>168</v>
      </c>
      <c r="H17" s="1121"/>
      <c r="I17" s="1121"/>
      <c r="J17" s="1122"/>
      <c r="K17" s="268">
        <v>676153</v>
      </c>
      <c r="L17" s="268">
        <v>133627</v>
      </c>
      <c r="M17" s="269">
        <v>164438</v>
      </c>
      <c r="N17" s="270">
        <v>-18.7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11.66</v>
      </c>
      <c r="L21" s="281">
        <v>15.05</v>
      </c>
      <c r="M21" s="282">
        <v>-3.39</v>
      </c>
      <c r="N21" s="249"/>
      <c r="O21" s="283"/>
      <c r="P21" s="279"/>
    </row>
    <row r="22" spans="1:16" s="284" customFormat="1">
      <c r="A22" s="279"/>
      <c r="B22" s="249"/>
      <c r="C22" s="249"/>
      <c r="D22" s="249"/>
      <c r="E22" s="249"/>
      <c r="F22" s="249"/>
      <c r="G22" s="1112" t="s">
        <v>482</v>
      </c>
      <c r="H22" s="1113"/>
      <c r="I22" s="1113"/>
      <c r="J22" s="1114"/>
      <c r="K22" s="285">
        <v>92.7</v>
      </c>
      <c r="L22" s="286">
        <v>95.7</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486</v>
      </c>
      <c r="H32" s="1129"/>
      <c r="I32" s="1129"/>
      <c r="J32" s="1130"/>
      <c r="K32" s="294">
        <v>303199</v>
      </c>
      <c r="L32" s="294">
        <v>59921</v>
      </c>
      <c r="M32" s="295">
        <v>104657</v>
      </c>
      <c r="N32" s="296">
        <v>-42.7</v>
      </c>
    </row>
    <row r="33" spans="1:16" ht="13.5" customHeight="1">
      <c r="A33" s="248"/>
      <c r="B33" s="244"/>
      <c r="C33" s="244"/>
      <c r="D33" s="244"/>
      <c r="E33" s="244"/>
      <c r="F33" s="244"/>
      <c r="G33" s="1128" t="s">
        <v>487</v>
      </c>
      <c r="H33" s="1129"/>
      <c r="I33" s="1129"/>
      <c r="J33" s="1130"/>
      <c r="K33" s="294" t="s">
        <v>472</v>
      </c>
      <c r="L33" s="294" t="s">
        <v>472</v>
      </c>
      <c r="M33" s="295" t="s">
        <v>472</v>
      </c>
      <c r="N33" s="296" t="s">
        <v>472</v>
      </c>
    </row>
    <row r="34" spans="1:16" ht="27" customHeight="1">
      <c r="A34" s="248"/>
      <c r="B34" s="244"/>
      <c r="C34" s="244"/>
      <c r="D34" s="244"/>
      <c r="E34" s="244"/>
      <c r="F34" s="244"/>
      <c r="G34" s="1128" t="s">
        <v>488</v>
      </c>
      <c r="H34" s="1129"/>
      <c r="I34" s="1129"/>
      <c r="J34" s="1130"/>
      <c r="K34" s="294" t="s">
        <v>472</v>
      </c>
      <c r="L34" s="294" t="s">
        <v>472</v>
      </c>
      <c r="M34" s="295">
        <v>419</v>
      </c>
      <c r="N34" s="296" t="s">
        <v>472</v>
      </c>
    </row>
    <row r="35" spans="1:16" ht="27" customHeight="1">
      <c r="A35" s="248"/>
      <c r="B35" s="244"/>
      <c r="C35" s="244"/>
      <c r="D35" s="244"/>
      <c r="E35" s="244"/>
      <c r="F35" s="244"/>
      <c r="G35" s="1128" t="s">
        <v>489</v>
      </c>
      <c r="H35" s="1129"/>
      <c r="I35" s="1129"/>
      <c r="J35" s="1130"/>
      <c r="K35" s="294">
        <v>5118</v>
      </c>
      <c r="L35" s="294">
        <v>1011</v>
      </c>
      <c r="M35" s="295">
        <v>24121</v>
      </c>
      <c r="N35" s="296">
        <v>-95.8</v>
      </c>
    </row>
    <row r="36" spans="1:16" ht="27" customHeight="1">
      <c r="A36" s="248"/>
      <c r="B36" s="244"/>
      <c r="C36" s="244"/>
      <c r="D36" s="244"/>
      <c r="E36" s="244"/>
      <c r="F36" s="244"/>
      <c r="G36" s="1128" t="s">
        <v>490</v>
      </c>
      <c r="H36" s="1129"/>
      <c r="I36" s="1129"/>
      <c r="J36" s="1130"/>
      <c r="K36" s="294">
        <v>12120</v>
      </c>
      <c r="L36" s="294">
        <v>2395</v>
      </c>
      <c r="M36" s="295">
        <v>4863</v>
      </c>
      <c r="N36" s="296">
        <v>-50.8</v>
      </c>
    </row>
    <row r="37" spans="1:16" ht="13.5" customHeight="1">
      <c r="A37" s="248"/>
      <c r="B37" s="244"/>
      <c r="C37" s="244"/>
      <c r="D37" s="244"/>
      <c r="E37" s="244"/>
      <c r="F37" s="244"/>
      <c r="G37" s="1128" t="s">
        <v>491</v>
      </c>
      <c r="H37" s="1129"/>
      <c r="I37" s="1129"/>
      <c r="J37" s="1130"/>
      <c r="K37" s="294" t="s">
        <v>472</v>
      </c>
      <c r="L37" s="294" t="s">
        <v>472</v>
      </c>
      <c r="M37" s="295">
        <v>2362</v>
      </c>
      <c r="N37" s="296" t="s">
        <v>472</v>
      </c>
    </row>
    <row r="38" spans="1:16" ht="27" customHeight="1">
      <c r="A38" s="248"/>
      <c r="B38" s="244"/>
      <c r="C38" s="244"/>
      <c r="D38" s="244"/>
      <c r="E38" s="244"/>
      <c r="F38" s="244"/>
      <c r="G38" s="1131" t="s">
        <v>492</v>
      </c>
      <c r="H38" s="1132"/>
      <c r="I38" s="1132"/>
      <c r="J38" s="1133"/>
      <c r="K38" s="297" t="s">
        <v>472</v>
      </c>
      <c r="L38" s="297" t="s">
        <v>472</v>
      </c>
      <c r="M38" s="298">
        <v>22</v>
      </c>
      <c r="N38" s="299" t="s">
        <v>472</v>
      </c>
      <c r="O38" s="293"/>
    </row>
    <row r="39" spans="1:16">
      <c r="A39" s="248"/>
      <c r="B39" s="244"/>
      <c r="C39" s="244"/>
      <c r="D39" s="244"/>
      <c r="E39" s="244"/>
      <c r="F39" s="244"/>
      <c r="G39" s="1131" t="s">
        <v>493</v>
      </c>
      <c r="H39" s="1132"/>
      <c r="I39" s="1132"/>
      <c r="J39" s="1133"/>
      <c r="K39" s="300">
        <v>-3893</v>
      </c>
      <c r="L39" s="300">
        <v>-769</v>
      </c>
      <c r="M39" s="301">
        <v>-5112</v>
      </c>
      <c r="N39" s="302">
        <v>-85</v>
      </c>
      <c r="O39" s="293"/>
    </row>
    <row r="40" spans="1:16" ht="27" customHeight="1">
      <c r="A40" s="248"/>
      <c r="B40" s="244"/>
      <c r="C40" s="244"/>
      <c r="D40" s="244"/>
      <c r="E40" s="244"/>
      <c r="F40" s="244"/>
      <c r="G40" s="1128" t="s">
        <v>494</v>
      </c>
      <c r="H40" s="1129"/>
      <c r="I40" s="1129"/>
      <c r="J40" s="1130"/>
      <c r="K40" s="300">
        <v>-267266</v>
      </c>
      <c r="L40" s="300">
        <v>-52819</v>
      </c>
      <c r="M40" s="301">
        <v>-91802</v>
      </c>
      <c r="N40" s="302">
        <v>-42.5</v>
      </c>
      <c r="O40" s="293"/>
    </row>
    <row r="41" spans="1:16">
      <c r="A41" s="248"/>
      <c r="B41" s="244"/>
      <c r="C41" s="244"/>
      <c r="D41" s="244"/>
      <c r="E41" s="244"/>
      <c r="F41" s="244"/>
      <c r="G41" s="1134" t="s">
        <v>278</v>
      </c>
      <c r="H41" s="1135"/>
      <c r="I41" s="1135"/>
      <c r="J41" s="1136"/>
      <c r="K41" s="294">
        <v>49278</v>
      </c>
      <c r="L41" s="300">
        <v>9739</v>
      </c>
      <c r="M41" s="301">
        <v>39530</v>
      </c>
      <c r="N41" s="302">
        <v>-75.400000000000006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513798</v>
      </c>
      <c r="J51" s="320">
        <v>96925</v>
      </c>
      <c r="K51" s="321">
        <v>111.4</v>
      </c>
      <c r="L51" s="322">
        <v>174443</v>
      </c>
      <c r="M51" s="323">
        <v>52.1</v>
      </c>
      <c r="N51" s="324">
        <v>59.3</v>
      </c>
    </row>
    <row r="52" spans="1:14">
      <c r="A52" s="248"/>
      <c r="B52" s="244"/>
      <c r="C52" s="244"/>
      <c r="D52" s="244"/>
      <c r="E52" s="244"/>
      <c r="F52" s="244"/>
      <c r="G52" s="325"/>
      <c r="H52" s="326" t="s">
        <v>505</v>
      </c>
      <c r="I52" s="327">
        <v>276155</v>
      </c>
      <c r="J52" s="328">
        <v>52095</v>
      </c>
      <c r="K52" s="329">
        <v>128.80000000000001</v>
      </c>
      <c r="L52" s="330">
        <v>89518</v>
      </c>
      <c r="M52" s="331">
        <v>60.1</v>
      </c>
      <c r="N52" s="332">
        <v>68.7</v>
      </c>
    </row>
    <row r="53" spans="1:14">
      <c r="A53" s="248"/>
      <c r="B53" s="244"/>
      <c r="C53" s="244"/>
      <c r="D53" s="244"/>
      <c r="E53" s="244"/>
      <c r="F53" s="244"/>
      <c r="G53" s="310" t="s">
        <v>506</v>
      </c>
      <c r="H53" s="311"/>
      <c r="I53" s="319">
        <v>1155858</v>
      </c>
      <c r="J53" s="320">
        <v>218664</v>
      </c>
      <c r="K53" s="321">
        <v>125.6</v>
      </c>
      <c r="L53" s="322">
        <v>192544</v>
      </c>
      <c r="M53" s="323">
        <v>10.4</v>
      </c>
      <c r="N53" s="324">
        <v>115.2</v>
      </c>
    </row>
    <row r="54" spans="1:14">
      <c r="A54" s="248"/>
      <c r="B54" s="244"/>
      <c r="C54" s="244"/>
      <c r="D54" s="244"/>
      <c r="E54" s="244"/>
      <c r="F54" s="244"/>
      <c r="G54" s="325"/>
      <c r="H54" s="326" t="s">
        <v>505</v>
      </c>
      <c r="I54" s="327">
        <v>346026</v>
      </c>
      <c r="J54" s="328">
        <v>65461</v>
      </c>
      <c r="K54" s="329">
        <v>25.7</v>
      </c>
      <c r="L54" s="330">
        <v>82235</v>
      </c>
      <c r="M54" s="331">
        <v>-8.1</v>
      </c>
      <c r="N54" s="332">
        <v>33.799999999999997</v>
      </c>
    </row>
    <row r="55" spans="1:14">
      <c r="A55" s="248"/>
      <c r="B55" s="244"/>
      <c r="C55" s="244"/>
      <c r="D55" s="244"/>
      <c r="E55" s="244"/>
      <c r="F55" s="244"/>
      <c r="G55" s="310" t="s">
        <v>507</v>
      </c>
      <c r="H55" s="311"/>
      <c r="I55" s="319">
        <v>484466</v>
      </c>
      <c r="J55" s="320">
        <v>93292</v>
      </c>
      <c r="K55" s="321">
        <v>-57.3</v>
      </c>
      <c r="L55" s="322">
        <v>146140</v>
      </c>
      <c r="M55" s="323">
        <v>-24.1</v>
      </c>
      <c r="N55" s="324">
        <v>-33.200000000000003</v>
      </c>
    </row>
    <row r="56" spans="1:14">
      <c r="A56" s="248"/>
      <c r="B56" s="244"/>
      <c r="C56" s="244"/>
      <c r="D56" s="244"/>
      <c r="E56" s="244"/>
      <c r="F56" s="244"/>
      <c r="G56" s="325"/>
      <c r="H56" s="326" t="s">
        <v>505</v>
      </c>
      <c r="I56" s="327">
        <v>299047</v>
      </c>
      <c r="J56" s="328">
        <v>57587</v>
      </c>
      <c r="K56" s="329">
        <v>-12</v>
      </c>
      <c r="L56" s="330">
        <v>75451</v>
      </c>
      <c r="M56" s="331">
        <v>-8.1999999999999993</v>
      </c>
      <c r="N56" s="332">
        <v>-3.8</v>
      </c>
    </row>
    <row r="57" spans="1:14">
      <c r="A57" s="248"/>
      <c r="B57" s="244"/>
      <c r="C57" s="244"/>
      <c r="D57" s="244"/>
      <c r="E57" s="244"/>
      <c r="F57" s="244"/>
      <c r="G57" s="310" t="s">
        <v>508</v>
      </c>
      <c r="H57" s="311"/>
      <c r="I57" s="319">
        <v>577433</v>
      </c>
      <c r="J57" s="320">
        <v>113178</v>
      </c>
      <c r="K57" s="321">
        <v>21.3</v>
      </c>
      <c r="L57" s="322">
        <v>146641</v>
      </c>
      <c r="M57" s="323">
        <v>0.3</v>
      </c>
      <c r="N57" s="324">
        <v>21</v>
      </c>
    </row>
    <row r="58" spans="1:14">
      <c r="A58" s="248"/>
      <c r="B58" s="244"/>
      <c r="C58" s="244"/>
      <c r="D58" s="244"/>
      <c r="E58" s="244"/>
      <c r="F58" s="244"/>
      <c r="G58" s="325"/>
      <c r="H58" s="326" t="s">
        <v>505</v>
      </c>
      <c r="I58" s="327">
        <v>305646</v>
      </c>
      <c r="J58" s="328">
        <v>59907</v>
      </c>
      <c r="K58" s="329">
        <v>4</v>
      </c>
      <c r="L58" s="330">
        <v>68142</v>
      </c>
      <c r="M58" s="331">
        <v>-9.6999999999999993</v>
      </c>
      <c r="N58" s="332">
        <v>13.7</v>
      </c>
    </row>
    <row r="59" spans="1:14">
      <c r="A59" s="248"/>
      <c r="B59" s="244"/>
      <c r="C59" s="244"/>
      <c r="D59" s="244"/>
      <c r="E59" s="244"/>
      <c r="F59" s="244"/>
      <c r="G59" s="310" t="s">
        <v>509</v>
      </c>
      <c r="H59" s="311"/>
      <c r="I59" s="319">
        <v>343088</v>
      </c>
      <c r="J59" s="320">
        <v>67804</v>
      </c>
      <c r="K59" s="321">
        <v>-40.1</v>
      </c>
      <c r="L59" s="322">
        <v>174587</v>
      </c>
      <c r="M59" s="323">
        <v>19.100000000000001</v>
      </c>
      <c r="N59" s="324">
        <v>-59.2</v>
      </c>
    </row>
    <row r="60" spans="1:14">
      <c r="A60" s="248"/>
      <c r="B60" s="244"/>
      <c r="C60" s="244"/>
      <c r="D60" s="244"/>
      <c r="E60" s="244"/>
      <c r="F60" s="244"/>
      <c r="G60" s="325"/>
      <c r="H60" s="326" t="s">
        <v>505</v>
      </c>
      <c r="I60" s="333">
        <v>227802</v>
      </c>
      <c r="J60" s="328">
        <v>45020</v>
      </c>
      <c r="K60" s="329">
        <v>-24.9</v>
      </c>
      <c r="L60" s="330">
        <v>79695</v>
      </c>
      <c r="M60" s="331">
        <v>17</v>
      </c>
      <c r="N60" s="332">
        <v>-41.9</v>
      </c>
    </row>
    <row r="61" spans="1:14">
      <c r="A61" s="248"/>
      <c r="B61" s="244"/>
      <c r="C61" s="244"/>
      <c r="D61" s="244"/>
      <c r="E61" s="244"/>
      <c r="F61" s="244"/>
      <c r="G61" s="310" t="s">
        <v>510</v>
      </c>
      <c r="H61" s="334"/>
      <c r="I61" s="335">
        <v>614929</v>
      </c>
      <c r="J61" s="336">
        <v>117973</v>
      </c>
      <c r="K61" s="337">
        <v>32.200000000000003</v>
      </c>
      <c r="L61" s="338">
        <v>166871</v>
      </c>
      <c r="M61" s="339">
        <v>11.6</v>
      </c>
      <c r="N61" s="324">
        <v>20.6</v>
      </c>
    </row>
    <row r="62" spans="1:14">
      <c r="A62" s="248"/>
      <c r="B62" s="244"/>
      <c r="C62" s="244"/>
      <c r="D62" s="244"/>
      <c r="E62" s="244"/>
      <c r="F62" s="244"/>
      <c r="G62" s="325"/>
      <c r="H62" s="326" t="s">
        <v>505</v>
      </c>
      <c r="I62" s="327">
        <v>290935</v>
      </c>
      <c r="J62" s="328">
        <v>56014</v>
      </c>
      <c r="K62" s="329">
        <v>24.3</v>
      </c>
      <c r="L62" s="330">
        <v>79008</v>
      </c>
      <c r="M62" s="331">
        <v>10.199999999999999</v>
      </c>
      <c r="N62" s="332">
        <v>14.1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24.45</v>
      </c>
      <c r="G47" s="12">
        <v>25.37</v>
      </c>
      <c r="H47" s="12">
        <v>29.59</v>
      </c>
      <c r="I47" s="12">
        <v>32.18</v>
      </c>
      <c r="J47" s="13">
        <v>32.619999999999997</v>
      </c>
    </row>
    <row r="48" spans="2:10" ht="57.75" customHeight="1">
      <c r="B48" s="14"/>
      <c r="C48" s="1139" t="s">
        <v>4</v>
      </c>
      <c r="D48" s="1139"/>
      <c r="E48" s="1140"/>
      <c r="F48" s="15">
        <v>5.52</v>
      </c>
      <c r="G48" s="16">
        <v>6.97</v>
      </c>
      <c r="H48" s="16">
        <v>8.07</v>
      </c>
      <c r="I48" s="16">
        <v>8.2799999999999994</v>
      </c>
      <c r="J48" s="17">
        <v>7.92</v>
      </c>
    </row>
    <row r="49" spans="2:10" ht="57.75" customHeight="1" thickBot="1">
      <c r="B49" s="18"/>
      <c r="C49" s="1141" t="s">
        <v>5</v>
      </c>
      <c r="D49" s="1141"/>
      <c r="E49" s="1142"/>
      <c r="F49" s="19">
        <v>0.82</v>
      </c>
      <c r="G49" s="20">
        <v>2.8</v>
      </c>
      <c r="H49" s="20">
        <v>3.54</v>
      </c>
      <c r="I49" s="20">
        <v>0.08</v>
      </c>
      <c r="J49" s="21" t="s">
        <v>517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518</v>
      </c>
      <c r="D34" s="1149"/>
      <c r="E34" s="1150"/>
      <c r="F34" s="32">
        <v>10.15</v>
      </c>
      <c r="G34" s="33">
        <v>12.44</v>
      </c>
      <c r="H34" s="33">
        <v>12.25</v>
      </c>
      <c r="I34" s="33">
        <v>11.68</v>
      </c>
      <c r="J34" s="34">
        <v>11.27</v>
      </c>
      <c r="K34" s="22"/>
      <c r="L34" s="22"/>
      <c r="M34" s="22"/>
      <c r="N34" s="22"/>
      <c r="O34" s="22"/>
      <c r="P34" s="22"/>
    </row>
    <row r="35" spans="1:16" ht="39" customHeight="1">
      <c r="A35" s="22"/>
      <c r="B35" s="35"/>
      <c r="C35" s="1143" t="s">
        <v>519</v>
      </c>
      <c r="D35" s="1144"/>
      <c r="E35" s="1145"/>
      <c r="F35" s="36">
        <v>5.46</v>
      </c>
      <c r="G35" s="37">
        <v>7.98</v>
      </c>
      <c r="H35" s="37">
        <v>9.43</v>
      </c>
      <c r="I35" s="37">
        <v>6.64</v>
      </c>
      <c r="J35" s="38">
        <v>10.54</v>
      </c>
      <c r="K35" s="22"/>
      <c r="L35" s="22"/>
      <c r="M35" s="22"/>
      <c r="N35" s="22"/>
      <c r="O35" s="22"/>
      <c r="P35" s="22"/>
    </row>
    <row r="36" spans="1:16" ht="39" customHeight="1">
      <c r="A36" s="22"/>
      <c r="B36" s="35"/>
      <c r="C36" s="1143" t="s">
        <v>520</v>
      </c>
      <c r="D36" s="1144"/>
      <c r="E36" s="1145"/>
      <c r="F36" s="36">
        <v>5.52</v>
      </c>
      <c r="G36" s="37">
        <v>6.97</v>
      </c>
      <c r="H36" s="37">
        <v>8.07</v>
      </c>
      <c r="I36" s="37">
        <v>8.2799999999999994</v>
      </c>
      <c r="J36" s="38">
        <v>7.92</v>
      </c>
      <c r="K36" s="22"/>
      <c r="L36" s="22"/>
      <c r="M36" s="22"/>
      <c r="N36" s="22"/>
      <c r="O36" s="22"/>
      <c r="P36" s="22"/>
    </row>
    <row r="37" spans="1:16" ht="39" customHeight="1">
      <c r="A37" s="22"/>
      <c r="B37" s="35"/>
      <c r="C37" s="1143" t="s">
        <v>521</v>
      </c>
      <c r="D37" s="1144"/>
      <c r="E37" s="1145"/>
      <c r="F37" s="36">
        <v>0.69</v>
      </c>
      <c r="G37" s="37">
        <v>0.91</v>
      </c>
      <c r="H37" s="37">
        <v>1.48</v>
      </c>
      <c r="I37" s="37">
        <v>1.64</v>
      </c>
      <c r="J37" s="38">
        <v>2.35</v>
      </c>
      <c r="K37" s="22"/>
      <c r="L37" s="22"/>
      <c r="M37" s="22"/>
      <c r="N37" s="22"/>
      <c r="O37" s="22"/>
      <c r="P37" s="22"/>
    </row>
    <row r="38" spans="1:16" ht="39" customHeight="1">
      <c r="A38" s="22"/>
      <c r="B38" s="35"/>
      <c r="C38" s="1143" t="s">
        <v>522</v>
      </c>
      <c r="D38" s="1144"/>
      <c r="E38" s="1145"/>
      <c r="F38" s="36">
        <v>0.45</v>
      </c>
      <c r="G38" s="37">
        <v>0.25</v>
      </c>
      <c r="H38" s="37">
        <v>0.31</v>
      </c>
      <c r="I38" s="37">
        <v>0.36</v>
      </c>
      <c r="J38" s="38">
        <v>0.23</v>
      </c>
      <c r="K38" s="22"/>
      <c r="L38" s="22"/>
      <c r="M38" s="22"/>
      <c r="N38" s="22"/>
      <c r="O38" s="22"/>
      <c r="P38" s="22"/>
    </row>
    <row r="39" spans="1:16" ht="39" customHeight="1">
      <c r="A39" s="22"/>
      <c r="B39" s="35"/>
      <c r="C39" s="1143" t="s">
        <v>523</v>
      </c>
      <c r="D39" s="1144"/>
      <c r="E39" s="1145"/>
      <c r="F39" s="36">
        <v>0.11</v>
      </c>
      <c r="G39" s="37">
        <v>0.06</v>
      </c>
      <c r="H39" s="37">
        <v>7.0000000000000007E-2</v>
      </c>
      <c r="I39" s="37">
        <v>0.06</v>
      </c>
      <c r="J39" s="38">
        <v>0.13</v>
      </c>
      <c r="K39" s="22"/>
      <c r="L39" s="22"/>
      <c r="M39" s="22"/>
      <c r="N39" s="22"/>
      <c r="O39" s="22"/>
      <c r="P39" s="22"/>
    </row>
    <row r="40" spans="1:16" ht="39" customHeight="1">
      <c r="A40" s="22"/>
      <c r="B40" s="35"/>
      <c r="C40" s="1143" t="s">
        <v>524</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526</v>
      </c>
      <c r="D43" s="1147"/>
      <c r="E43" s="1148"/>
      <c r="F43" s="41">
        <v>0.17</v>
      </c>
      <c r="G43" s="42">
        <v>0</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10</v>
      </c>
      <c r="C45" s="1160"/>
      <c r="D45" s="58"/>
      <c r="E45" s="1165" t="s">
        <v>11</v>
      </c>
      <c r="F45" s="1165"/>
      <c r="G45" s="1165"/>
      <c r="H45" s="1165"/>
      <c r="I45" s="1165"/>
      <c r="J45" s="1166"/>
      <c r="K45" s="59">
        <v>330</v>
      </c>
      <c r="L45" s="60">
        <v>324</v>
      </c>
      <c r="M45" s="60">
        <v>318</v>
      </c>
      <c r="N45" s="60">
        <v>307</v>
      </c>
      <c r="O45" s="61">
        <v>303</v>
      </c>
      <c r="P45" s="48"/>
      <c r="Q45" s="48"/>
      <c r="R45" s="48"/>
      <c r="S45" s="48"/>
      <c r="T45" s="48"/>
      <c r="U45" s="48"/>
    </row>
    <row r="46" spans="1:21" ht="30.75" customHeight="1">
      <c r="A46" s="48"/>
      <c r="B46" s="1161"/>
      <c r="C46" s="1162"/>
      <c r="D46" s="62"/>
      <c r="E46" s="1153" t="s">
        <v>12</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13</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14</v>
      </c>
      <c r="F48" s="1153"/>
      <c r="G48" s="1153"/>
      <c r="H48" s="1153"/>
      <c r="I48" s="1153"/>
      <c r="J48" s="1154"/>
      <c r="K48" s="63">
        <v>6</v>
      </c>
      <c r="L48" s="64">
        <v>5</v>
      </c>
      <c r="M48" s="64">
        <v>5</v>
      </c>
      <c r="N48" s="64">
        <v>5</v>
      </c>
      <c r="O48" s="65">
        <v>5</v>
      </c>
      <c r="P48" s="48"/>
      <c r="Q48" s="48"/>
      <c r="R48" s="48"/>
      <c r="S48" s="48"/>
      <c r="T48" s="48"/>
      <c r="U48" s="48"/>
    </row>
    <row r="49" spans="1:21" ht="30.75" customHeight="1">
      <c r="A49" s="48"/>
      <c r="B49" s="1161"/>
      <c r="C49" s="1162"/>
      <c r="D49" s="62"/>
      <c r="E49" s="1153" t="s">
        <v>15</v>
      </c>
      <c r="F49" s="1153"/>
      <c r="G49" s="1153"/>
      <c r="H49" s="1153"/>
      <c r="I49" s="1153"/>
      <c r="J49" s="1154"/>
      <c r="K49" s="63">
        <v>17</v>
      </c>
      <c r="L49" s="64">
        <v>15</v>
      </c>
      <c r="M49" s="64">
        <v>13</v>
      </c>
      <c r="N49" s="64">
        <v>12</v>
      </c>
      <c r="O49" s="65">
        <v>12</v>
      </c>
      <c r="P49" s="48"/>
      <c r="Q49" s="48"/>
      <c r="R49" s="48"/>
      <c r="S49" s="48"/>
      <c r="T49" s="48"/>
      <c r="U49" s="48"/>
    </row>
    <row r="50" spans="1:21" ht="30.75" customHeight="1">
      <c r="A50" s="48"/>
      <c r="B50" s="1161"/>
      <c r="C50" s="1162"/>
      <c r="D50" s="62"/>
      <c r="E50" s="1153" t="s">
        <v>16</v>
      </c>
      <c r="F50" s="1153"/>
      <c r="G50" s="1153"/>
      <c r="H50" s="1153"/>
      <c r="I50" s="1153"/>
      <c r="J50" s="1154"/>
      <c r="K50" s="63">
        <v>0</v>
      </c>
      <c r="L50" s="64" t="s">
        <v>472</v>
      </c>
      <c r="M50" s="64" t="s">
        <v>472</v>
      </c>
      <c r="N50" s="64" t="s">
        <v>472</v>
      </c>
      <c r="O50" s="65" t="s">
        <v>472</v>
      </c>
      <c r="P50" s="48"/>
      <c r="Q50" s="48"/>
      <c r="R50" s="48"/>
      <c r="S50" s="48"/>
      <c r="T50" s="48"/>
      <c r="U50" s="48"/>
    </row>
    <row r="51" spans="1:21" ht="30.75" customHeight="1">
      <c r="A51" s="48"/>
      <c r="B51" s="1163"/>
      <c r="C51" s="1164"/>
      <c r="D51" s="66"/>
      <c r="E51" s="1153" t="s">
        <v>17</v>
      </c>
      <c r="F51" s="1153"/>
      <c r="G51" s="1153"/>
      <c r="H51" s="1153"/>
      <c r="I51" s="1153"/>
      <c r="J51" s="1154"/>
      <c r="K51" s="63" t="s">
        <v>472</v>
      </c>
      <c r="L51" s="64" t="s">
        <v>472</v>
      </c>
      <c r="M51" s="64" t="s">
        <v>472</v>
      </c>
      <c r="N51" s="64" t="s">
        <v>472</v>
      </c>
      <c r="O51" s="65" t="s">
        <v>472</v>
      </c>
      <c r="P51" s="48"/>
      <c r="Q51" s="48"/>
      <c r="R51" s="48"/>
      <c r="S51" s="48"/>
      <c r="T51" s="48"/>
      <c r="U51" s="48"/>
    </row>
    <row r="52" spans="1:21" ht="30.75" customHeight="1">
      <c r="A52" s="48"/>
      <c r="B52" s="1151" t="s">
        <v>18</v>
      </c>
      <c r="C52" s="1152"/>
      <c r="D52" s="66"/>
      <c r="E52" s="1153" t="s">
        <v>19</v>
      </c>
      <c r="F52" s="1153"/>
      <c r="G52" s="1153"/>
      <c r="H52" s="1153"/>
      <c r="I52" s="1153"/>
      <c r="J52" s="1154"/>
      <c r="K52" s="63">
        <v>264</v>
      </c>
      <c r="L52" s="64">
        <v>271</v>
      </c>
      <c r="M52" s="64">
        <v>275</v>
      </c>
      <c r="N52" s="64">
        <v>272</v>
      </c>
      <c r="O52" s="65">
        <v>272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89</v>
      </c>
      <c r="L53" s="69">
        <v>73</v>
      </c>
      <c r="M53" s="69">
        <v>61</v>
      </c>
      <c r="N53" s="69">
        <v>52</v>
      </c>
      <c r="O53" s="70">
        <v>48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T02620</cp:lastModifiedBy>
  <cp:lastPrinted>2015-04-17T04:27:16Z</cp:lastPrinted>
  <dcterms:created xsi:type="dcterms:W3CDTF">2015-02-17T07:49:59Z</dcterms:created>
  <dcterms:modified xsi:type="dcterms:W3CDTF">2015-04-17T04:28:30Z</dcterms:modified>
  <cp:category/>
</cp:coreProperties>
</file>