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C35" i="9"/>
  <c r="AM34" i="9"/>
  <c r="C34" i="9"/>
  <c r="U34" i="9" l="1"/>
  <c r="U35" i="9"/>
  <c r="U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CO34" i="9" l="1"/>
</calcChain>
</file>

<file path=xl/sharedStrings.xml><?xml version="1.0" encoding="utf-8"?>
<sst xmlns="http://schemas.openxmlformats.org/spreadsheetml/2006/main" count="1084" uniqueCount="541">
  <si>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</si>
  <si>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</si>
  <si>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</si>
  <si>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</si>
  <si>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</si>
  <si>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</si>
  <si>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</si>
  <si>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</si>
  <si>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</si>
  <si>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</si>
  <si>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</si>
  <si>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</si>
  <si>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</si>
  <si>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</si>
  <si>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</si>
  <si>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</si>
  <si>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</si>
  <si>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</si>
  <si>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</si>
  <si>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</si>
  <si>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</si>
  <si>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</si>
  <si>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</si>
  <si>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</si>
  <si>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</si>
  <si>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</si>
  <si>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</si>
  <si>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</si>
  <si>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</si>
  <si>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</si>
  <si>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</si>
  <si>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</si>
  <si>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</si>
  <si>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</si>
  <si>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</si>
  <si>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</si>
  <si>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</si>
  <si>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</si>
  <si>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</si>
  <si>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</si>
  <si>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</si>
  <si>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</si>
  <si>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</si>
  <si>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</si>
  <si>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</si>
  <si>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</si>
  <si>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</si>
  <si>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</si>
  <si>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</si>
  <si>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</si>
  <si>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</si>
  <si>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</si>
  <si>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</si>
  <si>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</si>
  <si>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</si>
  <si>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</si>
  <si>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</si>
  <si>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</si>
  <si>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</si>
  <si>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</si>
  <si>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</si>
  <si>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</si>
  <si>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</si>
  <si>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</si>
  <si>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</si>
  <si>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</si>
  <si>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</si>
  <si>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</si>
  <si>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</si>
  <si>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</si>
  <si>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</si>
  <si>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</si>
  <si>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</si>
  <si>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</si>
  <si>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</si>
  <si>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</si>
  <si>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</si>
  <si>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</si>
  <si>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</si>
  <si>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</si>
  <si>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</si>
  <si>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</si>
  <si>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</si>
  <si>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</si>
  <si>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</si>
  <si>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</si>
  <si>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</si>
  <si>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</si>
  <si>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</si>
  <si>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</si>
  <si>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</si>
  <si>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</si>
  <si>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</si>
  <si>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</si>
  <si>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</si>
  <si>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</si>
  <si>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</si>
  <si>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</si>
  <si>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</si>
  <si>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</si>
  <si>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</si>
  <si>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</si>
  <si>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</si>
  <si>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</si>
  <si>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</si>
  <si>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</si>
  <si>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</si>
  <si>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</si>
  <si>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</si>
  <si>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</si>
  <si>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</si>
  <si>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</si>
  <si>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</si>
  <si>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</si>
  <si>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</si>
  <si>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</si>
  <si>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</si>
  <si>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</si>
  <si>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</si>
  <si>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</si>
  <si>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</si>
  <si>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</si>
  <si>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</si>
  <si>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</si>
  <si>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</si>
  <si>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</si>
  <si>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</si>
  <si>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</si>
  <si>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</si>
  <si>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</si>
  <si>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</si>
  <si>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</si>
  <si>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</si>
  <si>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</si>
  <si>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</si>
  <si>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</si>
  <si>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</si>
  <si>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</si>
  <si>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</si>
  <si>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</si>
  <si>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</si>
  <si>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</si>
  <si>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</si>
  <si>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</si>
  <si>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</si>
  <si>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</si>
  <si>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</si>
  <si>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</si>
  <si>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</si>
  <si>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</si>
  <si>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</si>
  <si>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</si>
  <si>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</si>
  <si>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</si>
  <si>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</si>
  <si>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</si>
  <si>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</si>
  <si>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</si>
  <si>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</si>
  <si>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</si>
  <si>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</si>
  <si>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</si>
  <si>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</si>
  <si>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</si>
  <si>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</si>
  <si>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</si>
  <si>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</si>
  <si>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</si>
  <si>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</si>
  <si>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</si>
  <si>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</si>
  <si>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</si>
  <si>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</si>
  <si>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</si>
  <si>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</si>
  <si>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</si>
  <si>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</si>
  <si>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</si>
  <si>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</si>
  <si>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</si>
  <si>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</si>
  <si>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</si>
  <si>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</si>
  <si>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</si>
  <si>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</si>
  <si>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</si>
  <si>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</si>
  <si>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</si>
  <si>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</si>
  <si>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</si>
  <si>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</si>
  <si>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</si>
  <si>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</si>
  <si>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</si>
  <si>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</si>
  <si>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</si>
  <si>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熊本県津奈木町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</si>
  <si>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</si>
  <si>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</si>
  <si>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</si>
  <si>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</si>
  <si>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</si>
  <si>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</si>
  <si>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</si>
  <si>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</si>
  <si>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</si>
  <si>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</si>
  <si>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</si>
  <si>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</si>
  <si>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</si>
  <si>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</si>
  <si>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</si>
  <si>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</si>
  <si>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</si>
  <si>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</si>
  <si>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</si>
  <si>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</si>
  <si>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</si>
  <si>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</si>
  <si>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</si>
  <si>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</si>
  <si>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</si>
  <si>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</si>
  <si>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</si>
  <si>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</si>
  <si>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</si>
  <si>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</si>
  <si>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</si>
  <si>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</si>
  <si>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</si>
  <si>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</si>
  <si>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</si>
  <si>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</si>
  <si>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</si>
  <si>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</si>
  <si>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</si>
  <si>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</si>
  <si>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</si>
  <si>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</si>
  <si>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</si>
  <si>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</si>
  <si>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</si>
  <si>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</si>
  <si>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</si>
  <si>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</si>
  <si>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</si>
  <si>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</si>
  <si>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</si>
  <si>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</si>
  <si>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</si>
  <si>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</si>
  <si>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</si>
  <si>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</si>
  <si>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</si>
  <si>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</si>
  <si>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</si>
  <si>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</si>
  <si>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</si>
  <si>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</si>
  <si>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</si>
  <si>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</si>
  <si>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</si>
  <si>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</si>
  <si>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</si>
  <si>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</si>
  <si>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</si>
  <si>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</si>
  <si>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</si>
  <si>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</si>
  <si>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</si>
  <si>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</si>
  <si>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</si>
  <si>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</si>
  <si>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</si>
  <si>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</si>
  <si>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</si>
  <si>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</si>
  <si>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</si>
  <si>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</si>
  <si>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</si>
  <si>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</si>
  <si>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</si>
  <si>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</si>
  <si>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</si>
  <si>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</si>
  <si>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</si>
  <si>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</si>
  <si>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</si>
  <si>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</si>
  <si>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</si>
  <si>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</si>
  <si>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</si>
  <si>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</si>
  <si>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</si>
  <si>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</si>
  <si>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</si>
  <si>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</si>
  <si>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</si>
  <si>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</si>
  <si>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</si>
  <si>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</si>
  <si>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</si>
  <si>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</si>
  <si>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</si>
  <si>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</si>
  <si>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</si>
  <si>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</si>
  <si>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</si>
  <si>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</si>
  <si>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</si>
  <si>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</si>
  <si>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</si>
  <si>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</si>
  <si>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</si>
  <si>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</si>
  <si>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</si>
  <si>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</si>
  <si>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</si>
  <si>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</si>
  <si>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</si>
  <si>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</si>
  <si>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</si>
  <si>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</si>
  <si>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</si>
  <si>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</si>
  <si>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</si>
  <si>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</si>
  <si>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</si>
  <si>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</si>
  <si>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</si>
  <si>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</si>
  <si>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</si>
  <si>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</si>
  <si>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</si>
  <si>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</si>
  <si>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</si>
  <si>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</si>
  <si>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</si>
  <si>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</si>
  <si>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</si>
  <si>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</si>
  <si>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</si>
  <si>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</si>
  <si>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</si>
  <si>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</si>
  <si>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熊本県津奈木町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</si>
  <si>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</si>
  <si>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</si>
  <si>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</si>
  <si>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</si>
  <si>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</si>
  <si>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</si>
  <si>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</si>
  <si>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</si>
  <si>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</si>
  <si>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</si>
  <si>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</si>
  <si>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</si>
  <si>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</si>
  <si>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</si>
  <si>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</si>
  <si>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</si>
  <si>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</si>
  <si>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</si>
  <si>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</si>
  <si>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</si>
  <si>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恒久対策事業特別会計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</si>
  <si>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</si>
  <si>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</si>
  <si>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</si>
  <si>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</si>
  <si>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</si>
  <si>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</si>
  <si>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</si>
  <si>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</si>
  <si>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</si>
  <si>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</si>
  <si>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</si>
  <si>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</si>
  <si>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</si>
  <si>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</si>
  <si>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</si>
  <si>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</si>
  <si>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</si>
  <si>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</si>
  <si>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</si>
  <si>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</si>
  <si>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</si>
  <si>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</si>
  <si>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</si>
  <si>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</si>
  <si>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</si>
  <si>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</si>
  <si>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</si>
  <si>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</si>
  <si>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</si>
  <si>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</si>
  <si>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</si>
  <si>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</si>
  <si>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</si>
  <si>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</si>
  <si>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</si>
  <si>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</si>
  <si>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</si>
  <si>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</si>
  <si>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</si>
  <si>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</si>
  <si>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</si>
  <si>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</si>
  <si>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</si>
  <si>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</si>
  <si>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</si>
  <si>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</si>
  <si>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</si>
  <si>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</si>
  <si>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</si>
  <si>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</si>
  <si>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</si>
  <si>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</si>
  <si>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</si>
  <si>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</si>
  <si>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</si>
  <si>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</si>
  <si>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</si>
  <si>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</si>
  <si>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</si>
  <si>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</si>
  <si>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</si>
  <si>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</si>
  <si>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</si>
  <si>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</si>
  <si>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</si>
  <si>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</si>
  <si>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</si>
  <si>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</si>
  <si>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</si>
  <si>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</si>
  <si>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</si>
  <si>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</si>
  <si>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</si>
  <si>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</si>
  <si>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</si>
  <si>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</si>
  <si>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</si>
  <si>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</si>
  <si>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</si>
  <si>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</si>
  <si>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</si>
  <si>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</si>
  <si>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</si>
  <si>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</si>
  <si>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</si>
  <si>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</si>
  <si>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</si>
  <si>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</si>
  <si>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</si>
  <si>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</si>
  <si>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</si>
  <si>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</si>
  <si>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</si>
  <si>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</si>
  <si>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</si>
  <si>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</si>
  <si>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</si>
  <si>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</si>
  <si>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</si>
  <si>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</si>
  <si>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</si>
  <si>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</si>
  <si>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</si>
  <si>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</si>
  <si>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</si>
  <si>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</si>
  <si>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</si>
  <si>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</si>
  <si>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</si>
  <si>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</si>
  <si>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</si>
  <si>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</si>
  <si>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</si>
  <si>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</si>
  <si>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</si>
  <si>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</si>
  <si>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</si>
  <si>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</si>
  <si>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</si>
  <si>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</si>
  <si>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</si>
  <si>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</si>
  <si>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</si>
  <si>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</si>
  <si>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</si>
  <si>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</si>
  <si>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</si>
  <si>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</si>
  <si>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</si>
  <si>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</si>
  <si>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</si>
  <si>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</si>
  <si>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</si>
  <si>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</si>
  <si>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</si>
  <si>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</si>
  <si>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</si>
  <si>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</si>
  <si>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</si>
  <si>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</si>
  <si>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</si>
  <si>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</si>
  <si>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</si>
  <si>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</si>
  <si>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</si>
  <si>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</si>
  <si>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</si>
  <si>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</si>
  <si>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</si>
  <si>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</si>
  <si>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</si>
  <si>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</si>
  <si>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</si>
  <si>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1.81</t>
  </si>
  <si>
    <t>▲ 2.40</t>
  </si>
  <si>
    <t>国民健康保険事業特別会計</t>
  </si>
  <si>
    <t>宅地造成事業</t>
  </si>
  <si>
    <t>一般会計</t>
  </si>
  <si>
    <t>介護保険事業特別会計</t>
  </si>
  <si>
    <t>簡易水道事業</t>
  </si>
  <si>
    <t>後期高齢者医療事業特別会計</t>
  </si>
  <si>
    <t>恒久対策事業特別会計</t>
  </si>
  <si>
    <t>その他会計（赤字）</t>
  </si>
  <si>
    <t>その他会計（黒字）</t>
  </si>
  <si>
    <t>-</t>
    <phoneticPr fontId="2"/>
  </si>
  <si>
    <t>一般財団法人津奈木町地域振興公社</t>
    <rPh sb="0" eb="2">
      <t>イッパン</t>
    </rPh>
    <rPh sb="2" eb="4">
      <t>ザイダン</t>
    </rPh>
    <rPh sb="4" eb="6">
      <t>ホウジン</t>
    </rPh>
    <rPh sb="6" eb="9">
      <t>ツナギ</t>
    </rPh>
    <rPh sb="9" eb="10">
      <t>マチ</t>
    </rPh>
    <rPh sb="10" eb="12">
      <t>チイキ</t>
    </rPh>
    <rPh sb="12" eb="14">
      <t>シンコウ</t>
    </rPh>
    <rPh sb="14" eb="16">
      <t>コウシャ</t>
    </rPh>
    <phoneticPr fontId="2"/>
  </si>
  <si>
    <t>熊本県市町村総合事務組合</t>
    <rPh sb="0" eb="3">
      <t>クマモトケン</t>
    </rPh>
    <rPh sb="3" eb="6">
      <t>シチョウソン</t>
    </rPh>
    <rPh sb="6" eb="8">
      <t>ソウゴウ</t>
    </rPh>
    <rPh sb="8" eb="10">
      <t>ジム</t>
    </rPh>
    <rPh sb="10" eb="12">
      <t>クミアイ</t>
    </rPh>
    <phoneticPr fontId="30"/>
  </si>
  <si>
    <t>水俣芦北広域行政事務組合</t>
    <rPh sb="0" eb="2">
      <t>ミナマタ</t>
    </rPh>
    <rPh sb="2" eb="4">
      <t>アシキタ</t>
    </rPh>
    <rPh sb="4" eb="6">
      <t>コウイキ</t>
    </rPh>
    <rPh sb="6" eb="8">
      <t>ギョウセイ</t>
    </rPh>
    <rPh sb="8" eb="10">
      <t>ジム</t>
    </rPh>
    <rPh sb="10" eb="12">
      <t>クミアイ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</si>
  <si>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</si>
  <si>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</si>
  <si>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</si>
  <si>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</si>
  <si>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簡易水道事業特別会計</t>
    <rPh sb="6" eb="8">
      <t>トクベツ</t>
    </rPh>
    <rPh sb="8" eb="10">
      <t>カイケイ</t>
    </rPh>
    <phoneticPr fontId="5"/>
  </si>
  <si>
    <t>宅地造成事業特別会計</t>
    <rPh sb="6" eb="8">
      <t>トクベツ</t>
    </rPh>
    <rPh sb="8" eb="10">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</si>
</sst>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113178</c:v>
                </c:pt>
                <c:pt idx="1">
                  <c:v>67804</c:v>
                </c:pt>
                <c:pt idx="2">
                  <c:v>91135</c:v>
                </c:pt>
                <c:pt idx="3">
                  <c:v>124995</c:v>
                </c:pt>
                <c:pt idx="4">
                  <c:v>133123</c:v>
                </c:pt>
              </c:numCache>
            </c:numRef>
          </c:val>
          <c:smooth val="0"/>
        </c:ser>
        <c:dLbls>
          <c:showLegendKey val="0"/>
          <c:showVal val="0"/>
          <c:showCatName val="0"/>
          <c:showSerName val="0"/>
          <c:showPercent val="0"/>
          <c:showBubbleSize val="0"/>
        </c:dLbls>
        <c:marker val="1"/>
        <c:smooth val="0"/>
        <c:axId val="108759680"/>
        <c:axId val="114979584"/>
      </c:lineChart>
      <c:catAx>
        <c:axId val="108759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79584"/>
        <c:crosses val="autoZero"/>
        <c:auto val="1"/>
        <c:lblAlgn val="ctr"/>
        <c:lblOffset val="100"/>
        <c:tickLblSkip val="1"/>
        <c:tickMarkSkip val="1"/>
        <c:noMultiLvlLbl val="0"/>
      </c:catAx>
      <c:valAx>
        <c:axId val="1149795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59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8.2799999999999994</c:v>
                </c:pt>
                <c:pt idx="1">
                  <c:v>7.92</c:v>
                </c:pt>
                <c:pt idx="2">
                  <c:v>8.18</c:v>
                </c:pt>
                <c:pt idx="3">
                  <c:v>5.86</c:v>
                </c:pt>
                <c:pt idx="4">
                  <c:v>6.38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32.18</c:v>
                </c:pt>
                <c:pt idx="1">
                  <c:v>32.619999999999997</c:v>
                </c:pt>
                <c:pt idx="2">
                  <c:v>36.18</c:v>
                </c:pt>
                <c:pt idx="3">
                  <c:v>34.090000000000003</c:v>
                </c:pt>
                <c:pt idx="4">
                  <c:v>35.53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0349824"/>
        <c:axId val="80360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0.08</c:v>
                </c:pt>
                <c:pt idx="1">
                  <c:v>-1.81</c:v>
                </c:pt>
                <c:pt idx="2">
                  <c:v>0.05</c:v>
                </c:pt>
                <c:pt idx="3">
                  <c:v>-2.4</c:v>
                </c:pt>
                <c:pt idx="4">
                  <c:v>0.38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0349824"/>
        <c:axId val="80360192"/>
      </c:lineChart>
      <c:catAx>
        <c:axId val="803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360192"/>
        <c:crosses val="autoZero"/>
        <c:auto val="1"/>
        <c:lblAlgn val="ctr"/>
        <c:lblOffset val="100"/>
        <c:tickLblSkip val="1"/>
        <c:tickMarkSkip val="1"/>
        <c:noMultiLvlLbl val="0"/>
      </c:catAx>
      <c:valAx>
        <c:axId val="8036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34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恒久対策事業特別会計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0.13</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0.35</c:v>
                </c:pt>
                <c:pt idx="2">
                  <c:v>#N/A</c:v>
                </c:pt>
                <c:pt idx="3">
                  <c:v>0.23</c:v>
                </c:pt>
                <c:pt idx="4">
                  <c:v>#N/A</c:v>
                </c:pt>
                <c:pt idx="5">
                  <c:v>0.76</c:v>
                </c:pt>
                <c:pt idx="6">
                  <c:v>#N/A</c:v>
                </c:pt>
                <c:pt idx="7">
                  <c:v>1.01</c:v>
                </c:pt>
                <c:pt idx="8">
                  <c:v>#N/A</c:v>
                </c:pt>
                <c:pt idx="9">
                  <c:v>0.72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1.64</c:v>
                </c:pt>
                <c:pt idx="2">
                  <c:v>#N/A</c:v>
                </c:pt>
                <c:pt idx="3">
                  <c:v>2.35</c:v>
                </c:pt>
                <c:pt idx="4">
                  <c:v>#N/A</c:v>
                </c:pt>
                <c:pt idx="5">
                  <c:v>2.95</c:v>
                </c:pt>
                <c:pt idx="6">
                  <c:v>#N/A</c:v>
                </c:pt>
                <c:pt idx="7">
                  <c:v>4.28</c:v>
                </c:pt>
                <c:pt idx="8">
                  <c:v>#N/A</c:v>
                </c:pt>
                <c:pt idx="9">
                  <c:v>4.04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8.2799999999999994</c:v>
                </c:pt>
                <c:pt idx="2">
                  <c:v>#N/A</c:v>
                </c:pt>
                <c:pt idx="3">
                  <c:v>7.92</c:v>
                </c:pt>
                <c:pt idx="4">
                  <c:v>#N/A</c:v>
                </c:pt>
                <c:pt idx="5">
                  <c:v>8.18</c:v>
                </c:pt>
                <c:pt idx="6">
                  <c:v>#N/A</c:v>
                </c:pt>
                <c:pt idx="7">
                  <c:v>5.85</c:v>
                </c:pt>
                <c:pt idx="8">
                  <c:v>#N/A</c:v>
                </c:pt>
                <c:pt idx="9">
                  <c:v>6.37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宅地造成事業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11.67</c:v>
                </c:pt>
                <c:pt idx="2">
                  <c:v>#N/A</c:v>
                </c:pt>
                <c:pt idx="3">
                  <c:v>11.26</c:v>
                </c:pt>
                <c:pt idx="4">
                  <c:v>#N/A</c:v>
                </c:pt>
                <c:pt idx="5">
                  <c:v>11.01</c:v>
                </c:pt>
                <c:pt idx="6">
                  <c:v>#N/A</c:v>
                </c:pt>
                <c:pt idx="7">
                  <c:v>10.45</c:v>
                </c:pt>
                <c:pt idx="8">
                  <c:v>#N/A</c:v>
                </c:pt>
                <c:pt idx="9">
                  <c:v>9.69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6.63</c:v>
                </c:pt>
                <c:pt idx="2">
                  <c:v>#N/A</c:v>
                </c:pt>
                <c:pt idx="3">
                  <c:v>10.54</c:v>
                </c:pt>
                <c:pt idx="4">
                  <c:v>#N/A</c:v>
                </c:pt>
                <c:pt idx="5">
                  <c:v>11.55</c:v>
                </c:pt>
                <c:pt idx="6">
                  <c:v>#N/A</c:v>
                </c:pt>
                <c:pt idx="7">
                  <c:v>15.03</c:v>
                </c:pt>
                <c:pt idx="8">
                  <c:v>#N/A</c:v>
                </c:pt>
                <c:pt idx="9">
                  <c:v>10.57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263488"/>
        <c:axId val="127265024"/>
      </c:barChart>
      <c:catAx>
        <c:axId val="12726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65024"/>
        <c:crosses val="autoZero"/>
        <c:auto val="1"/>
        <c:lblAlgn val="ctr"/>
        <c:lblOffset val="100"/>
        <c:tickLblSkip val="1"/>
        <c:tickMarkSkip val="1"/>
        <c:noMultiLvlLbl val="0"/>
      </c:catAx>
      <c:valAx>
        <c:axId val="12726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6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272</c:v>
                </c:pt>
                <c:pt idx="5">
                  <c:v>272</c:v>
                </c:pt>
                <c:pt idx="8">
                  <c:v>272</c:v>
                </c:pt>
                <c:pt idx="11">
                  <c:v>267</c:v>
                </c:pt>
                <c:pt idx="14">
                  <c:v>228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12</c:v>
                </c:pt>
                <c:pt idx="6">
                  <c:v>9</c:v>
                </c:pt>
                <c:pt idx="9">
                  <c:v>9</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c:v>
                </c:pt>
                <c:pt idx="3">
                  <c:v>5</c:v>
                </c:pt>
                <c:pt idx="6">
                  <c:v>3</c:v>
                </c:pt>
                <c:pt idx="9">
                  <c:v>4</c:v>
                </c:pt>
                <c:pt idx="12">
                  <c:v>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307</c:v>
                </c:pt>
                <c:pt idx="3">
                  <c:v>303</c:v>
                </c:pt>
                <c:pt idx="6">
                  <c:v>299</c:v>
                </c:pt>
                <c:pt idx="9">
                  <c:v>269</c:v>
                </c:pt>
                <c:pt idx="12">
                  <c:v>244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8671360"/>
        <c:axId val="12693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c:v>
                </c:pt>
                <c:pt idx="2">
                  <c:v>#N/A</c:v>
                </c:pt>
                <c:pt idx="3">
                  <c:v>#N/A</c:v>
                </c:pt>
                <c:pt idx="4">
                  <c:v>48</c:v>
                </c:pt>
                <c:pt idx="5">
                  <c:v>#N/A</c:v>
                </c:pt>
                <c:pt idx="6">
                  <c:v>#N/A</c:v>
                </c:pt>
                <c:pt idx="7">
                  <c:v>39</c:v>
                </c:pt>
                <c:pt idx="8">
                  <c:v>#N/A</c:v>
                </c:pt>
                <c:pt idx="9">
                  <c:v>#N/A</c:v>
                </c:pt>
                <c:pt idx="10">
                  <c:v>15</c:v>
                </c:pt>
                <c:pt idx="11">
                  <c:v>#N/A</c:v>
                </c:pt>
                <c:pt idx="12">
                  <c:v>#N/A</c:v>
                </c:pt>
                <c:pt idx="13">
                  <c:v>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8671360"/>
        <c:axId val="126934400"/>
      </c:lineChart>
      <c:catAx>
        <c:axId val="10867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934400"/>
        <c:crosses val="autoZero"/>
        <c:auto val="1"/>
        <c:lblAlgn val="ctr"/>
        <c:lblOffset val="100"/>
        <c:tickLblSkip val="1"/>
        <c:tickMarkSkip val="1"/>
        <c:noMultiLvlLbl val="0"/>
      </c:catAx>
      <c:valAx>
        <c:axId val="1269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7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2225</c:v>
                </c:pt>
                <c:pt idx="5">
                  <c:v>2183</c:v>
                </c:pt>
                <c:pt idx="8">
                  <c:v>2067</c:v>
                </c:pt>
                <c:pt idx="11">
                  <c:v>1811</c:v>
                </c:pt>
                <c:pt idx="14">
                  <c:v>2149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c:v>
                </c:pt>
                <c:pt idx="5">
                  <c:v>32</c:v>
                </c:pt>
                <c:pt idx="8">
                  <c:v>29</c:v>
                </c:pt>
                <c:pt idx="11">
                  <c:v>25</c:v>
                </c:pt>
                <c:pt idx="14">
                  <c:v>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3069</c:v>
                </c:pt>
                <c:pt idx="5">
                  <c:v>3211</c:v>
                </c:pt>
                <c:pt idx="8">
                  <c:v>3342</c:v>
                </c:pt>
                <c:pt idx="11">
                  <c:v>3488</c:v>
                </c:pt>
                <c:pt idx="14">
                  <c:v>3646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734</c:v>
                </c:pt>
                <c:pt idx="3">
                  <c:v>727</c:v>
                </c:pt>
                <c:pt idx="6">
                  <c:v>682</c:v>
                </c:pt>
                <c:pt idx="9">
                  <c:v>642</c:v>
                </c:pt>
                <c:pt idx="12">
                  <c:v>550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c:v>
                </c:pt>
                <c:pt idx="3">
                  <c:v>33</c:v>
                </c:pt>
                <c:pt idx="6">
                  <c:v>24</c:v>
                </c:pt>
                <c:pt idx="9">
                  <c:v>15</c:v>
                </c:pt>
                <c:pt idx="12">
                  <c:v>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c:v>
                </c:pt>
                <c:pt idx="3">
                  <c:v>48</c:v>
                </c:pt>
                <c:pt idx="6">
                  <c:v>81</c:v>
                </c:pt>
                <c:pt idx="9">
                  <c:v>120</c:v>
                </c:pt>
                <c:pt idx="12">
                  <c:v>159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2483</c:v>
                </c:pt>
                <c:pt idx="3">
                  <c:v>2386</c:v>
                </c:pt>
                <c:pt idx="6">
                  <c:v>2266</c:v>
                </c:pt>
                <c:pt idx="9">
                  <c:v>2263</c:v>
                </c:pt>
                <c:pt idx="12">
                  <c:v>2280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727168"/>
        <c:axId val="11473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727168"/>
        <c:axId val="114737536"/>
      </c:lineChart>
      <c:catAx>
        <c:axId val="11472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37536"/>
        <c:crosses val="autoZero"/>
        <c:auto val="1"/>
        <c:lblAlgn val="ctr"/>
        <c:lblOffset val="100"/>
        <c:tickLblSkip val="1"/>
        <c:tickMarkSkip val="1"/>
        <c:noMultiLvlLbl val="0"/>
      </c:catAx>
      <c:valAx>
        <c:axId val="11473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2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実質公債費比率は３カ年平均</a:t>
          </a:r>
          <a:r>
            <a:rPr kumimoji="1" lang="ja-JP" altLang="en-US"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％で年々減少傾向にある。その要因</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従前から行ってきた地方債発行上限額を２億５千万円に設定した起債抑制策により元利償還金の額が減少</a:t>
          </a:r>
          <a:r>
            <a:rPr kumimoji="1" lang="ja-JP" altLang="en-US" sz="1100">
              <a:solidFill>
                <a:sysClr val="windowText" lastClr="000000"/>
              </a:solidFill>
              <a:effectLst/>
              <a:latin typeface="+mn-lt"/>
              <a:ea typeface="+mn-ea"/>
              <a:cs typeface="+mn-cs"/>
            </a:rPr>
            <a:t>していることである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今後も、起債抑制策により引き続き低水準の維持に努める</a:t>
          </a:r>
          <a:r>
            <a:rPr kumimoji="1" lang="ja-JP" altLang="en-US" sz="1100">
              <a:solidFill>
                <a:sysClr val="windowText" lastClr="000000"/>
              </a:solidFill>
              <a:effectLst/>
              <a:latin typeface="+mn-lt"/>
              <a:ea typeface="+mn-ea"/>
              <a:cs typeface="+mn-cs"/>
            </a:rPr>
            <a:t>必要がある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近年では、将来負担比率は算出されていない。その要因</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地方債残高</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従前から行ってきた起債抑制策により減少傾向にあ</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、また、充当可能基金</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近年の経済対策臨時交付金などの影響により増加傾向にあ</a:t>
          </a:r>
          <a:r>
            <a:rPr kumimoji="1" lang="ja-JP" altLang="en-US" sz="1100">
              <a:solidFill>
                <a:sysClr val="windowText" lastClr="000000"/>
              </a:solidFill>
              <a:effectLst/>
              <a:latin typeface="+mn-lt"/>
              <a:ea typeface="+mn-ea"/>
              <a:cs typeface="+mn-cs"/>
            </a:rPr>
            <a:t>るため</a:t>
          </a:r>
          <a:r>
            <a:rPr kumimoji="1" lang="ja-JP" altLang="ja-JP" sz="1100">
              <a:solidFill>
                <a:sysClr val="windowText" lastClr="000000"/>
              </a:solidFill>
              <a:effectLst/>
              <a:latin typeface="+mn-lt"/>
              <a:ea typeface="+mn-ea"/>
              <a:cs typeface="+mn-cs"/>
            </a:rPr>
            <a:t>、将来負担比率の分子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マイナス数値となっている</a:t>
          </a:r>
          <a:r>
            <a:rPr kumimoji="1" lang="ja-JP" altLang="en-US" sz="1100">
              <a:solidFill>
                <a:sysClr val="windowText" lastClr="000000"/>
              </a:solidFill>
              <a:effectLst/>
              <a:latin typeface="+mn-lt"/>
              <a:ea typeface="+mn-ea"/>
              <a:cs typeface="+mn-cs"/>
            </a:rPr>
            <a:t>ことである</a:t>
          </a:r>
          <a:r>
            <a:rPr kumimoji="1" lang="ja-JP" altLang="ja-JP" sz="1100">
              <a:solidFill>
                <a:sysClr val="windowText" lastClr="000000"/>
              </a:solidFill>
              <a:effectLst/>
              <a:latin typeface="+mn-lt"/>
              <a:ea typeface="+mn-ea"/>
              <a:cs typeface="+mn-cs"/>
            </a:rPr>
            <a:t>。今後も地方債発行の抑制や基金の運用の適正化に努める。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4,785
4,780
34.09
3,335,370
3,165,742
124,348
1,949,359
2,280,068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人口の減少や全国平均を上回る高齢化率（Ｈ２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年末３</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％）に加え、町内に中心となる産業がないこと等により財政基盤が弱</a:t>
          </a:r>
          <a:r>
            <a:rPr lang="ja-JP" altLang="en-US" sz="1100" b="0" i="0">
              <a:solidFill>
                <a:schemeClr val="dk1"/>
              </a:solidFill>
              <a:effectLst/>
              <a:latin typeface="+mn-lt"/>
              <a:ea typeface="+mn-ea"/>
              <a:cs typeface="+mn-cs"/>
            </a:rPr>
            <a:t>いが</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指数としては</a:t>
          </a:r>
          <a:r>
            <a:rPr lang="ja-JP" altLang="ja-JP" sz="1100" b="0" i="0">
              <a:solidFill>
                <a:schemeClr val="dk1"/>
              </a:solidFill>
              <a:effectLst/>
              <a:latin typeface="+mn-lt"/>
              <a:ea typeface="+mn-ea"/>
              <a:cs typeface="+mn-cs"/>
            </a:rPr>
            <a:t>類似団体平均</a:t>
          </a:r>
          <a:r>
            <a:rPr lang="ja-JP" altLang="en-US" sz="1100" b="0" i="0">
              <a:solidFill>
                <a:schemeClr val="dk1"/>
              </a:solidFill>
              <a:effectLst/>
              <a:latin typeface="+mn-lt"/>
              <a:ea typeface="+mn-ea"/>
              <a:cs typeface="+mn-cs"/>
            </a:rPr>
            <a:t>をやや上回っている</a:t>
          </a:r>
          <a:r>
            <a:rPr lang="ja-JP" altLang="ja-JP" sz="1100" b="0" i="0">
              <a:solidFill>
                <a:schemeClr val="dk1"/>
              </a:solidFill>
              <a:effectLst/>
              <a:latin typeface="+mn-lt"/>
              <a:ea typeface="+mn-ea"/>
              <a:cs typeface="+mn-cs"/>
            </a:rPr>
            <a:t>。第５次行政改革大綱及び中期財政計画に基づく定員管理計画による人件費の削減（</a:t>
          </a:r>
          <a:r>
            <a:rPr lang="en-US" altLang="ja-JP" sz="1100" b="0" i="0">
              <a:solidFill>
                <a:schemeClr val="dk1"/>
              </a:solidFill>
              <a:effectLst/>
              <a:latin typeface="+mn-lt"/>
              <a:ea typeface="+mn-ea"/>
              <a:cs typeface="+mn-cs"/>
            </a:rPr>
            <a:t>73</a:t>
          </a:r>
          <a:r>
            <a:rPr lang="ja-JP" altLang="ja-JP" sz="1100" b="0" i="0">
              <a:solidFill>
                <a:schemeClr val="dk1"/>
              </a:solidFill>
              <a:effectLst/>
              <a:latin typeface="+mn-lt"/>
              <a:ea typeface="+mn-ea"/>
              <a:cs typeface="+mn-cs"/>
            </a:rPr>
            <a:t>人→</a:t>
          </a:r>
          <a:r>
            <a:rPr lang="en-US" altLang="ja-JP" sz="1100" b="0" i="0">
              <a:solidFill>
                <a:schemeClr val="dk1"/>
              </a:solidFill>
              <a:effectLst/>
              <a:latin typeface="+mn-lt"/>
              <a:ea typeface="+mn-ea"/>
              <a:cs typeface="+mn-cs"/>
            </a:rPr>
            <a:t>67</a:t>
          </a:r>
          <a:r>
            <a:rPr lang="ja-JP" altLang="ja-JP" sz="1100" b="0" i="0">
              <a:solidFill>
                <a:schemeClr val="dk1"/>
              </a:solidFill>
              <a:effectLst/>
              <a:latin typeface="+mn-lt"/>
              <a:ea typeface="+mn-ea"/>
              <a:cs typeface="+mn-cs"/>
            </a:rPr>
            <a:t>人）など歳出削減に努め、津奈木町振興計画に沿った施策を展開しつつ、行政の効率化に努めることにより財政の健全化を図る。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101282</xdr:rowOff>
    </xdr:to>
    <xdr:cxnSp macro="">
      <xdr:nvCxnSpPr>
        <xdr:cNvPr id="63" name="直線コネクタ 62"/>
        <xdr:cNvCxnSpPr/>
      </xdr:nvCxnSpPr>
      <xdr:spPr>
        <a:xfrm flipV="1">
          <a:off x="4114800" y="74676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101282</xdr:rowOff>
    </xdr:from>
    <xdr:to>
      <xdr:col>6</xdr:col>
      <xdr:colOff>0</xdr:colOff>
      <xdr:row>43</xdr:row>
      <xdr:rowOff>107315</xdr:rowOff>
    </xdr:to>
    <xdr:cxnSp macro="">
      <xdr:nvCxnSpPr>
        <xdr:cNvPr id="66" name="直線コネクタ 65"/>
        <xdr:cNvCxnSpPr/>
      </xdr:nvCxnSpPr>
      <xdr:spPr>
        <a:xfrm flipV="1">
          <a:off x="3225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62547</xdr:rowOff>
    </xdr:from>
    <xdr:to>
      <xdr:col>6</xdr:col>
      <xdr:colOff>50800</xdr:colOff>
      <xdr:row>43</xdr:row>
      <xdr:rowOff>164147</xdr:rowOff>
    </xdr:to>
    <xdr:sp macro="" textlink="">
      <xdr:nvSpPr>
        <xdr:cNvPr id="67" name="フローチャート : 判断 66"/>
        <xdr:cNvSpPr/>
      </xdr:nvSpPr>
      <xdr:spPr>
        <a:xfrm>
          <a:off x="4064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148924</xdr:rowOff>
    </xdr:from>
    <xdr:ext cx="736600" cy="259045"/>
    <xdr:sp macro="" textlink="">
      <xdr:nvSpPr>
        <xdr:cNvPr id="68" name="テキスト ボックス 67"/>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107315</xdr:rowOff>
    </xdr:from>
    <xdr:to>
      <xdr:col>4</xdr:col>
      <xdr:colOff>482600</xdr:colOff>
      <xdr:row>43</xdr:row>
      <xdr:rowOff>107315</xdr:rowOff>
    </xdr:to>
    <xdr:cxnSp macro="">
      <xdr:nvCxnSpPr>
        <xdr:cNvPr id="69" name="直線コネクタ 68"/>
        <xdr:cNvCxnSpPr/>
      </xdr:nvCxnSpPr>
      <xdr:spPr>
        <a:xfrm>
          <a:off x="2336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26353</xdr:rowOff>
    </xdr:from>
    <xdr:to>
      <xdr:col>4</xdr:col>
      <xdr:colOff>533400</xdr:colOff>
      <xdr:row>43</xdr:row>
      <xdr:rowOff>127953</xdr:rowOff>
    </xdr:to>
    <xdr:sp macro="" textlink="">
      <xdr:nvSpPr>
        <xdr:cNvPr id="70" name="フローチャート : 判断 69"/>
        <xdr:cNvSpPr/>
      </xdr:nvSpPr>
      <xdr:spPr>
        <a:xfrm>
          <a:off x="3175000" y="739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138130</xdr:rowOff>
    </xdr:from>
    <xdr:ext cx="762000" cy="259045"/>
    <xdr:sp macro="" textlink="">
      <xdr:nvSpPr>
        <xdr:cNvPr id="71" name="テキスト ボックス 70"/>
        <xdr:cNvSpPr txBox="1"/>
      </xdr:nvSpPr>
      <xdr:spPr>
        <a:xfrm>
          <a:off x="2844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107315</xdr:rowOff>
    </xdr:from>
    <xdr:to>
      <xdr:col>3</xdr:col>
      <xdr:colOff>279400</xdr:colOff>
      <xdr:row>43</xdr:row>
      <xdr:rowOff>107315</xdr:rowOff>
    </xdr:to>
    <xdr:cxnSp macro="">
      <xdr:nvCxnSpPr>
        <xdr:cNvPr id="72" name="直線コネクタ 71"/>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20320</xdr:rowOff>
    </xdr:from>
    <xdr:to>
      <xdr:col>3</xdr:col>
      <xdr:colOff>330200</xdr:colOff>
      <xdr:row>43</xdr:row>
      <xdr:rowOff>121920</xdr:rowOff>
    </xdr:to>
    <xdr:sp macro="" textlink="">
      <xdr:nvSpPr>
        <xdr:cNvPr id="73" name="フローチャート : 判断 72"/>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132097</xdr:rowOff>
    </xdr:from>
    <xdr:ext cx="762000" cy="259045"/>
    <xdr:sp macro="" textlink="">
      <xdr:nvSpPr>
        <xdr:cNvPr id="74" name="テキスト ボックス 73"/>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75" name="フローチャート : 判断 74"/>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132097</xdr:rowOff>
    </xdr:from>
    <xdr:ext cx="762000" cy="259045"/>
    <xdr:sp macro="" textlink="">
      <xdr:nvSpPr>
        <xdr:cNvPr id="76" name="テキスト ボックス 75"/>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2" name="円/楕円 81"/>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156227</xdr:rowOff>
    </xdr:from>
    <xdr:ext cx="762000" cy="259045"/>
    <xdr:sp macro="" textlink="">
      <xdr:nvSpPr>
        <xdr:cNvPr id="83" name="財政力該当値テキスト"/>
        <xdr:cNvSpPr txBox="1"/>
      </xdr:nvSpPr>
      <xdr:spPr>
        <a:xfrm>
          <a:off x="5041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50482</xdr:rowOff>
    </xdr:from>
    <xdr:to>
      <xdr:col>6</xdr:col>
      <xdr:colOff>50800</xdr:colOff>
      <xdr:row>43</xdr:row>
      <xdr:rowOff>152082</xdr:rowOff>
    </xdr:to>
    <xdr:sp macro="" textlink="">
      <xdr:nvSpPr>
        <xdr:cNvPr id="84" name="円/楕円 83"/>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162259</xdr:rowOff>
    </xdr:from>
    <xdr:ext cx="736600" cy="259045"/>
    <xdr:sp macro="" textlink="">
      <xdr:nvSpPr>
        <xdr:cNvPr id="85" name="テキスト ボックス 84"/>
        <xdr:cNvSpPr txBox="1"/>
      </xdr:nvSpPr>
      <xdr:spPr>
        <a:xfrm>
          <a:off x="3733800" y="71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56515</xdr:rowOff>
    </xdr:from>
    <xdr:to>
      <xdr:col>4</xdr:col>
      <xdr:colOff>533400</xdr:colOff>
      <xdr:row>43</xdr:row>
      <xdr:rowOff>158115</xdr:rowOff>
    </xdr:to>
    <xdr:sp macro="" textlink="">
      <xdr:nvSpPr>
        <xdr:cNvPr id="86" name="円/楕円 85"/>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142892</xdr:rowOff>
    </xdr:from>
    <xdr:ext cx="762000" cy="259045"/>
    <xdr:sp macro="" textlink="">
      <xdr:nvSpPr>
        <xdr:cNvPr id="87" name="テキスト ボックス 86"/>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56515</xdr:rowOff>
    </xdr:from>
    <xdr:to>
      <xdr:col>3</xdr:col>
      <xdr:colOff>330200</xdr:colOff>
      <xdr:row>43</xdr:row>
      <xdr:rowOff>158115</xdr:rowOff>
    </xdr:to>
    <xdr:sp macro="" textlink="">
      <xdr:nvSpPr>
        <xdr:cNvPr id="88" name="円/楕円 87"/>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142892</xdr:rowOff>
    </xdr:from>
    <xdr:ext cx="762000" cy="259045"/>
    <xdr:sp macro="" textlink="">
      <xdr:nvSpPr>
        <xdr:cNvPr id="89" name="テキスト ボックス 88"/>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56515</xdr:rowOff>
    </xdr:from>
    <xdr:to>
      <xdr:col>2</xdr:col>
      <xdr:colOff>127000</xdr:colOff>
      <xdr:row>43</xdr:row>
      <xdr:rowOff>158115</xdr:rowOff>
    </xdr:to>
    <xdr:sp macro="" textlink="">
      <xdr:nvSpPr>
        <xdr:cNvPr id="90" name="円/楕円 89"/>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142892</xdr:rowOff>
    </xdr:from>
    <xdr:ext cx="762000" cy="259045"/>
    <xdr:sp macro="" textlink="">
      <xdr:nvSpPr>
        <xdr:cNvPr id="91" name="テキスト ボックス 90"/>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　起債発行抑制による公債費の削減効果により比率は改善しているものの、扶助費や補助費等の増加により８</a:t>
          </a:r>
          <a:r>
            <a:rPr lang="ja-JP" altLang="en-US" sz="1100" b="0" i="0">
              <a:solidFill>
                <a:sysClr val="windowText" lastClr="000000"/>
              </a:solidFill>
              <a:effectLst/>
              <a:latin typeface="+mn-lt"/>
              <a:ea typeface="+mn-ea"/>
              <a:cs typeface="+mn-cs"/>
            </a:rPr>
            <a:t>４</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４</a:t>
          </a:r>
          <a:r>
            <a:rPr lang="ja-JP" altLang="ja-JP" sz="1100" b="0" i="0">
              <a:solidFill>
                <a:sysClr val="windowText" lastClr="000000"/>
              </a:solidFill>
              <a:effectLst/>
              <a:latin typeface="+mn-lt"/>
              <a:ea typeface="+mn-ea"/>
              <a:cs typeface="+mn-cs"/>
            </a:rPr>
            <a:t>％と類似団体平均を上回っている。今後は定員管理計画に基づき、計画的な新規採用職員の適正化と物件費、補助費</a:t>
          </a:r>
          <a:r>
            <a:rPr lang="ja-JP" altLang="en-US" sz="1100" b="0" i="0">
              <a:solidFill>
                <a:sysClr val="windowText" lastClr="000000"/>
              </a:solidFill>
              <a:effectLst/>
              <a:latin typeface="+mn-lt"/>
              <a:ea typeface="+mn-ea"/>
              <a:cs typeface="+mn-cs"/>
            </a:rPr>
            <a:t>等</a:t>
          </a:r>
          <a:r>
            <a:rPr lang="ja-JP" altLang="ja-JP" sz="1100" b="0" i="0">
              <a:solidFill>
                <a:sysClr val="windowText" lastClr="000000"/>
              </a:solidFill>
              <a:effectLst/>
              <a:latin typeface="+mn-lt"/>
              <a:ea typeface="+mn-ea"/>
              <a:cs typeface="+mn-cs"/>
            </a:rPr>
            <a:t>の削減や事務事業の更なる見直しを進め、行財政改革への取組みを通じて義務的経費の削減に努める。</a:t>
          </a:r>
          <a:endParaRPr lang="ja-JP" altLang="ja-JP" sz="1400">
            <a:solidFill>
              <a:sysClr val="windowText" lastClr="000000"/>
            </a:solidFill>
            <a:effectLst/>
          </a:endParaRPr>
        </a:p>
        <a:p>
          <a:pPr algn="l"/>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54102</xdr:rowOff>
    </xdr:from>
    <xdr:to>
      <xdr:col>7</xdr:col>
      <xdr:colOff>152400</xdr:colOff>
      <xdr:row>62</xdr:row>
      <xdr:rowOff>136144</xdr:rowOff>
    </xdr:to>
    <xdr:cxnSp macro="">
      <xdr:nvCxnSpPr>
        <xdr:cNvPr id="124" name="直線コネクタ 123"/>
        <xdr:cNvCxnSpPr/>
      </xdr:nvCxnSpPr>
      <xdr:spPr>
        <a:xfrm>
          <a:off x="4114800" y="1068400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54102</xdr:rowOff>
    </xdr:from>
    <xdr:to>
      <xdr:col>6</xdr:col>
      <xdr:colOff>0</xdr:colOff>
      <xdr:row>63</xdr:row>
      <xdr:rowOff>70866</xdr:rowOff>
    </xdr:to>
    <xdr:cxnSp macro="">
      <xdr:nvCxnSpPr>
        <xdr:cNvPr id="127" name="直線コネクタ 126"/>
        <xdr:cNvCxnSpPr/>
      </xdr:nvCxnSpPr>
      <xdr:spPr>
        <a:xfrm flipV="1">
          <a:off x="3225800" y="1068400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15494</xdr:rowOff>
    </xdr:from>
    <xdr:to>
      <xdr:col>6</xdr:col>
      <xdr:colOff>50800</xdr:colOff>
      <xdr:row>61</xdr:row>
      <xdr:rowOff>117094</xdr:rowOff>
    </xdr:to>
    <xdr:sp macro="" textlink="">
      <xdr:nvSpPr>
        <xdr:cNvPr id="128" name="フローチャート : 判断 127"/>
        <xdr:cNvSpPr/>
      </xdr:nvSpPr>
      <xdr:spPr>
        <a:xfrm>
          <a:off x="4064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127271</xdr:rowOff>
    </xdr:from>
    <xdr:ext cx="736600" cy="259045"/>
    <xdr:sp macro="" textlink="">
      <xdr:nvSpPr>
        <xdr:cNvPr id="129" name="テキスト ボックス 128"/>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63</xdr:row>
      <xdr:rowOff>70866</xdr:rowOff>
    </xdr:to>
    <xdr:cxnSp macro="">
      <xdr:nvCxnSpPr>
        <xdr:cNvPr id="130" name="直線コネクタ 129"/>
        <xdr:cNvCxnSpPr/>
      </xdr:nvCxnSpPr>
      <xdr:spPr>
        <a:xfrm>
          <a:off x="2336800" y="1067917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1" name="フローチャート : 判断 130"/>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2" name="テキスト ボックス 131"/>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49276</xdr:rowOff>
    </xdr:from>
    <xdr:to>
      <xdr:col>3</xdr:col>
      <xdr:colOff>279400</xdr:colOff>
      <xdr:row>62</xdr:row>
      <xdr:rowOff>140970</xdr:rowOff>
    </xdr:to>
    <xdr:cxnSp macro="">
      <xdr:nvCxnSpPr>
        <xdr:cNvPr id="133" name="直線コネクタ 132"/>
        <xdr:cNvCxnSpPr/>
      </xdr:nvCxnSpPr>
      <xdr:spPr>
        <a:xfrm flipV="1">
          <a:off x="1447800" y="1067917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34" name="フローチャート : 判断 133"/>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35" name="テキスト ボックス 134"/>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36" name="フローチャート : 判断 135"/>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37" name="テキスト ボックス 136"/>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3" name="円/楕円 142"/>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57421</xdr:rowOff>
    </xdr:from>
    <xdr:ext cx="762000" cy="259045"/>
    <xdr:sp macro="" textlink="">
      <xdr:nvSpPr>
        <xdr:cNvPr id="144"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3302</xdr:rowOff>
    </xdr:from>
    <xdr:to>
      <xdr:col>6</xdr:col>
      <xdr:colOff>50800</xdr:colOff>
      <xdr:row>62</xdr:row>
      <xdr:rowOff>104902</xdr:rowOff>
    </xdr:to>
    <xdr:sp macro="" textlink="">
      <xdr:nvSpPr>
        <xdr:cNvPr id="145" name="円/楕円 144"/>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89679</xdr:rowOff>
    </xdr:from>
    <xdr:ext cx="736600" cy="259045"/>
    <xdr:sp macro="" textlink="">
      <xdr:nvSpPr>
        <xdr:cNvPr id="146" name="テキスト ボックス 145"/>
        <xdr:cNvSpPr txBox="1"/>
      </xdr:nvSpPr>
      <xdr:spPr>
        <a:xfrm>
          <a:off x="3733800" y="1071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47" name="円/楕円 146"/>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48" name="テキスト ボックス 147"/>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169926</xdr:rowOff>
    </xdr:from>
    <xdr:to>
      <xdr:col>3</xdr:col>
      <xdr:colOff>330200</xdr:colOff>
      <xdr:row>62</xdr:row>
      <xdr:rowOff>100076</xdr:rowOff>
    </xdr:to>
    <xdr:sp macro="" textlink="">
      <xdr:nvSpPr>
        <xdr:cNvPr id="149" name="円/楕円 148"/>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84853</xdr:rowOff>
    </xdr:from>
    <xdr:ext cx="762000" cy="259045"/>
    <xdr:sp macro="" textlink="">
      <xdr:nvSpPr>
        <xdr:cNvPr id="150" name="テキスト ボックス 149"/>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1" name="円/楕円 150"/>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2" name="テキスト ボックス 15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[213,007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を下回っているが、熊本県平均を大きく上回っている。人件費については、定員管理計画に基づき職員数の適正化や給与水準の適正化に努めているが、町有施設の老朽化による維持補修費の増加や委託料等の物件費の増加により上昇傾向となっている。このため、町有施設整備基金を活用し施設維持管理の平準化を図り、また、委託業務の見直しにより更なる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97498</xdr:rowOff>
    </xdr:from>
    <xdr:to>
      <xdr:col>7</xdr:col>
      <xdr:colOff>152400</xdr:colOff>
      <xdr:row>81</xdr:row>
      <xdr:rowOff>100519</xdr:rowOff>
    </xdr:to>
    <xdr:cxnSp macro="">
      <xdr:nvCxnSpPr>
        <xdr:cNvPr id="188" name="直線コネクタ 187"/>
        <xdr:cNvCxnSpPr/>
      </xdr:nvCxnSpPr>
      <xdr:spPr>
        <a:xfrm>
          <a:off x="4114800" y="13984948"/>
          <a:ext cx="8382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78150</xdr:rowOff>
    </xdr:from>
    <xdr:to>
      <xdr:col>6</xdr:col>
      <xdr:colOff>0</xdr:colOff>
      <xdr:row>81</xdr:row>
      <xdr:rowOff>97498</xdr:rowOff>
    </xdr:to>
    <xdr:cxnSp macro="">
      <xdr:nvCxnSpPr>
        <xdr:cNvPr id="191" name="直線コネクタ 190"/>
        <xdr:cNvCxnSpPr/>
      </xdr:nvCxnSpPr>
      <xdr:spPr>
        <a:xfrm>
          <a:off x="3225800" y="13965600"/>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2" name="フローチャート : 判断 191"/>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3" name="テキスト ボックス 192"/>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67517</xdr:rowOff>
    </xdr:from>
    <xdr:to>
      <xdr:col>4</xdr:col>
      <xdr:colOff>482600</xdr:colOff>
      <xdr:row>81</xdr:row>
      <xdr:rowOff>78150</xdr:rowOff>
    </xdr:to>
    <xdr:cxnSp macro="">
      <xdr:nvCxnSpPr>
        <xdr:cNvPr id="194" name="直線コネクタ 193"/>
        <xdr:cNvCxnSpPr/>
      </xdr:nvCxnSpPr>
      <xdr:spPr>
        <a:xfrm>
          <a:off x="2336800" y="13954967"/>
          <a:ext cx="8890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195" name="フローチャート : 判断 194"/>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23536</xdr:rowOff>
    </xdr:from>
    <xdr:ext cx="762000" cy="259045"/>
    <xdr:sp macro="" textlink="">
      <xdr:nvSpPr>
        <xdr:cNvPr id="196" name="テキスト ボックス 195"/>
        <xdr:cNvSpPr txBox="1"/>
      </xdr:nvSpPr>
      <xdr:spPr>
        <a:xfrm>
          <a:off x="2844800" y="140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66579</xdr:rowOff>
    </xdr:from>
    <xdr:to>
      <xdr:col>3</xdr:col>
      <xdr:colOff>279400</xdr:colOff>
      <xdr:row>81</xdr:row>
      <xdr:rowOff>67517</xdr:rowOff>
    </xdr:to>
    <xdr:cxnSp macro="">
      <xdr:nvCxnSpPr>
        <xdr:cNvPr id="197" name="直線コネクタ 196"/>
        <xdr:cNvCxnSpPr/>
      </xdr:nvCxnSpPr>
      <xdr:spPr>
        <a:xfrm>
          <a:off x="1447800" y="1395402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198" name="フローチャート : 判断 197"/>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4790</xdr:rowOff>
    </xdr:from>
    <xdr:ext cx="762000" cy="259045"/>
    <xdr:sp macro="" textlink="">
      <xdr:nvSpPr>
        <xdr:cNvPr id="199" name="テキスト ボックス 198"/>
        <xdr:cNvSpPr txBox="1"/>
      </xdr:nvSpPr>
      <xdr:spPr>
        <a:xfrm>
          <a:off x="1955800" y="14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0" name="フローチャート : 判断 199"/>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168019</xdr:rowOff>
    </xdr:from>
    <xdr:ext cx="762000" cy="259045"/>
    <xdr:sp macro="" textlink="">
      <xdr:nvSpPr>
        <xdr:cNvPr id="201" name="テキスト ボックス 200"/>
        <xdr:cNvSpPr txBox="1"/>
      </xdr:nvSpPr>
      <xdr:spPr>
        <a:xfrm>
          <a:off x="1066800" y="1405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49719</xdr:rowOff>
    </xdr:from>
    <xdr:to>
      <xdr:col>7</xdr:col>
      <xdr:colOff>203200</xdr:colOff>
      <xdr:row>81</xdr:row>
      <xdr:rowOff>151319</xdr:rowOff>
    </xdr:to>
    <xdr:sp macro="" textlink="">
      <xdr:nvSpPr>
        <xdr:cNvPr id="207" name="円/楕円 206"/>
        <xdr:cNvSpPr/>
      </xdr:nvSpPr>
      <xdr:spPr>
        <a:xfrm>
          <a:off x="4902200" y="139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142446</xdr:rowOff>
    </xdr:from>
    <xdr:ext cx="762000" cy="259045"/>
    <xdr:sp macro="" textlink="">
      <xdr:nvSpPr>
        <xdr:cNvPr id="208" name="人件費・物件費等の状況該当値テキスト"/>
        <xdr:cNvSpPr txBox="1"/>
      </xdr:nvSpPr>
      <xdr:spPr>
        <a:xfrm>
          <a:off x="5041900" y="138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213,007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46698</xdr:rowOff>
    </xdr:from>
    <xdr:to>
      <xdr:col>6</xdr:col>
      <xdr:colOff>50800</xdr:colOff>
      <xdr:row>81</xdr:row>
      <xdr:rowOff>148298</xdr:rowOff>
    </xdr:to>
    <xdr:sp macro="" textlink="">
      <xdr:nvSpPr>
        <xdr:cNvPr id="209" name="円/楕円 208"/>
        <xdr:cNvSpPr/>
      </xdr:nvSpPr>
      <xdr:spPr>
        <a:xfrm>
          <a:off x="4064000" y="139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158475</xdr:rowOff>
    </xdr:from>
    <xdr:ext cx="736600" cy="259045"/>
    <xdr:sp macro="" textlink="">
      <xdr:nvSpPr>
        <xdr:cNvPr id="210" name="テキスト ボックス 209"/>
        <xdr:cNvSpPr txBox="1"/>
      </xdr:nvSpPr>
      <xdr:spPr>
        <a:xfrm>
          <a:off x="3733800" y="1370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210,377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27350</xdr:rowOff>
    </xdr:from>
    <xdr:to>
      <xdr:col>4</xdr:col>
      <xdr:colOff>533400</xdr:colOff>
      <xdr:row>81</xdr:row>
      <xdr:rowOff>128950</xdr:rowOff>
    </xdr:to>
    <xdr:sp macro="" textlink="">
      <xdr:nvSpPr>
        <xdr:cNvPr id="211" name="円/楕円 210"/>
        <xdr:cNvSpPr/>
      </xdr:nvSpPr>
      <xdr:spPr>
        <a:xfrm>
          <a:off x="3175000" y="139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139127</xdr:rowOff>
    </xdr:from>
    <xdr:ext cx="762000" cy="259045"/>
    <xdr:sp macro="" textlink="">
      <xdr:nvSpPr>
        <xdr:cNvPr id="212" name="テキスト ボックス 211"/>
        <xdr:cNvSpPr txBox="1"/>
      </xdr:nvSpPr>
      <xdr:spPr>
        <a:xfrm>
          <a:off x="2844800" y="1368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16717</xdr:rowOff>
    </xdr:from>
    <xdr:to>
      <xdr:col>3</xdr:col>
      <xdr:colOff>330200</xdr:colOff>
      <xdr:row>81</xdr:row>
      <xdr:rowOff>118317</xdr:rowOff>
    </xdr:to>
    <xdr:sp macro="" textlink="">
      <xdr:nvSpPr>
        <xdr:cNvPr id="213" name="円/楕円 212"/>
        <xdr:cNvSpPr/>
      </xdr:nvSpPr>
      <xdr:spPr>
        <a:xfrm>
          <a:off x="2286000" y="139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128494</xdr:rowOff>
    </xdr:from>
    <xdr:ext cx="762000" cy="259045"/>
    <xdr:sp macro="" textlink="">
      <xdr:nvSpPr>
        <xdr:cNvPr id="214" name="テキスト ボックス 213"/>
        <xdr:cNvSpPr txBox="1"/>
      </xdr:nvSpPr>
      <xdr:spPr>
        <a:xfrm>
          <a:off x="1955800" y="1367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15779</xdr:rowOff>
    </xdr:from>
    <xdr:to>
      <xdr:col>2</xdr:col>
      <xdr:colOff>127000</xdr:colOff>
      <xdr:row>81</xdr:row>
      <xdr:rowOff>117379</xdr:rowOff>
    </xdr:to>
    <xdr:sp macro="" textlink="">
      <xdr:nvSpPr>
        <xdr:cNvPr id="215" name="円/楕円 214"/>
        <xdr:cNvSpPr/>
      </xdr:nvSpPr>
      <xdr:spPr>
        <a:xfrm>
          <a:off x="1397000" y="1390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127556</xdr:rowOff>
    </xdr:from>
    <xdr:ext cx="762000" cy="259045"/>
    <xdr:sp macro="" textlink="">
      <xdr:nvSpPr>
        <xdr:cNvPr id="216" name="テキスト ボックス 215"/>
        <xdr:cNvSpPr txBox="1"/>
      </xdr:nvSpPr>
      <xdr:spPr>
        <a:xfrm>
          <a:off x="1066800" y="1367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従前からの給与体系の運用により類似団体平均を</a:t>
          </a:r>
          <a:r>
            <a:rPr kumimoji="1" lang="ja-JP" altLang="en-US" sz="1100">
              <a:solidFill>
                <a:schemeClr val="dk1"/>
              </a:solidFill>
              <a:effectLst/>
              <a:latin typeface="+mn-lt"/>
              <a:ea typeface="+mn-ea"/>
              <a:cs typeface="+mn-cs"/>
            </a:rPr>
            <a:t>やや上</a:t>
          </a:r>
          <a:r>
            <a:rPr kumimoji="1" lang="ja-JP" altLang="ja-JP" sz="1100">
              <a:solidFill>
                <a:schemeClr val="dk1"/>
              </a:solidFill>
              <a:effectLst/>
              <a:latin typeface="+mn-lt"/>
              <a:ea typeface="+mn-ea"/>
              <a:cs typeface="+mn-cs"/>
            </a:rPr>
            <a:t>回っている。平成２４年度の指数は、臨時特例による国家公務員の給与減額支給措置後の指数であるため１００を越える数値となっている。今後も、各種手当を含め給与の適正化を図り、引き続き低水準の維持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63923</xdr:rowOff>
    </xdr:to>
    <xdr:cxnSp macro="">
      <xdr:nvCxnSpPr>
        <xdr:cNvPr id="250" name="直線コネクタ 249"/>
        <xdr:cNvCxnSpPr/>
      </xdr:nvCxnSpPr>
      <xdr:spPr>
        <a:xfrm flipV="1">
          <a:off x="16179800" y="146130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63923</xdr:rowOff>
    </xdr:to>
    <xdr:cxnSp macro="">
      <xdr:nvCxnSpPr>
        <xdr:cNvPr id="253" name="直線コネクタ 252"/>
        <xdr:cNvCxnSpPr/>
      </xdr:nvCxnSpPr>
      <xdr:spPr>
        <a:xfrm>
          <a:off x="15290800" y="14532611"/>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13123</xdr:rowOff>
    </xdr:from>
    <xdr:to>
      <xdr:col>23</xdr:col>
      <xdr:colOff>457200</xdr:colOff>
      <xdr:row>85</xdr:row>
      <xdr:rowOff>114723</xdr:rowOff>
    </xdr:to>
    <xdr:sp macro="" textlink="">
      <xdr:nvSpPr>
        <xdr:cNvPr id="254" name="フローチャート : 判断 253"/>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55" name="テキスト ボックス 254"/>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84</xdr:row>
      <xdr:rowOff>130811</xdr:rowOff>
    </xdr:to>
    <xdr:cxnSp macro="">
      <xdr:nvCxnSpPr>
        <xdr:cNvPr id="256" name="直線コネクタ 255"/>
        <xdr:cNvCxnSpPr/>
      </xdr:nvCxnSpPr>
      <xdr:spPr>
        <a:xfrm>
          <a:off x="14401800" y="1442000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57" name="フローチャート : 判断 256"/>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58" name="テキスト ボックス 257"/>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88</xdr:row>
      <xdr:rowOff>0</xdr:rowOff>
    </xdr:to>
    <xdr:cxnSp macro="">
      <xdr:nvCxnSpPr>
        <xdr:cNvPr id="259" name="直線コネクタ 258"/>
        <xdr:cNvCxnSpPr/>
      </xdr:nvCxnSpPr>
      <xdr:spPr>
        <a:xfrm flipV="1">
          <a:off x="13512800" y="14420004"/>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0" name="フローチャート : 判断 259"/>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1" name="テキスト ボックス 260"/>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2" name="フローチャート : 判断 261"/>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3" name="テキスト ボックス 262"/>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69" name="円/楕円 268"/>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132520</xdr:rowOff>
    </xdr:from>
    <xdr:ext cx="762000" cy="259045"/>
    <xdr:sp macro="" textlink="">
      <xdr:nvSpPr>
        <xdr:cNvPr id="270" name="給与水準   （国との比較）該当値テキスト"/>
        <xdr:cNvSpPr txBox="1"/>
      </xdr:nvSpPr>
      <xdr:spPr>
        <a:xfrm>
          <a:off x="17106900" y="145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1" name="円/楕円 270"/>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72" name="テキスト ボックス 271"/>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3" name="円/楕円 272"/>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74" name="テキスト ボックス 273"/>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138854</xdr:rowOff>
    </xdr:from>
    <xdr:to>
      <xdr:col>21</xdr:col>
      <xdr:colOff>50800</xdr:colOff>
      <xdr:row>84</xdr:row>
      <xdr:rowOff>69004</xdr:rowOff>
    </xdr:to>
    <xdr:sp macro="" textlink="">
      <xdr:nvSpPr>
        <xdr:cNvPr id="275" name="円/楕円 274"/>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79181</xdr:rowOff>
    </xdr:from>
    <xdr:ext cx="762000" cy="259045"/>
    <xdr:sp macro="" textlink="">
      <xdr:nvSpPr>
        <xdr:cNvPr id="276" name="テキスト ボックス 275"/>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7" name="円/楕円 276"/>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8" name="テキスト ボックス 277"/>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第</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次行政改革大綱による定員管理計画により５年間で５名の削減を実施し、類似団体平均を下回る職員数となっている。小規模団体では高い水準となる傾向にあるが、今後も定員管理計画により、計画的な職員採用を図り適正職員数の確保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62538</xdr:rowOff>
    </xdr:from>
    <xdr:to>
      <xdr:col>24</xdr:col>
      <xdr:colOff>558800</xdr:colOff>
      <xdr:row>58</xdr:row>
      <xdr:rowOff>76672</xdr:rowOff>
    </xdr:to>
    <xdr:cxnSp macro="">
      <xdr:nvCxnSpPr>
        <xdr:cNvPr id="315" name="直線コネクタ 314"/>
        <xdr:cNvCxnSpPr/>
      </xdr:nvCxnSpPr>
      <xdr:spPr>
        <a:xfrm>
          <a:off x="16179800" y="10006638"/>
          <a:ext cx="8382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57368</xdr:rowOff>
    </xdr:from>
    <xdr:to>
      <xdr:col>23</xdr:col>
      <xdr:colOff>406400</xdr:colOff>
      <xdr:row>58</xdr:row>
      <xdr:rowOff>62538</xdr:rowOff>
    </xdr:to>
    <xdr:cxnSp macro="">
      <xdr:nvCxnSpPr>
        <xdr:cNvPr id="318" name="直線コネクタ 317"/>
        <xdr:cNvCxnSpPr/>
      </xdr:nvCxnSpPr>
      <xdr:spPr>
        <a:xfrm>
          <a:off x="15290800" y="1000146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153289</xdr:rowOff>
    </xdr:from>
    <xdr:to>
      <xdr:col>23</xdr:col>
      <xdr:colOff>457200</xdr:colOff>
      <xdr:row>60</xdr:row>
      <xdr:rowOff>83439</xdr:rowOff>
    </xdr:to>
    <xdr:sp macro="" textlink="">
      <xdr:nvSpPr>
        <xdr:cNvPr id="319" name="フローチャート : 判断 318"/>
        <xdr:cNvSpPr/>
      </xdr:nvSpPr>
      <xdr:spPr>
        <a:xfrm>
          <a:off x="16129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68216</xdr:rowOff>
    </xdr:from>
    <xdr:ext cx="736600" cy="259045"/>
    <xdr:sp macro="" textlink="">
      <xdr:nvSpPr>
        <xdr:cNvPr id="320" name="テキスト ボックス 319"/>
        <xdr:cNvSpPr txBox="1"/>
      </xdr:nvSpPr>
      <xdr:spPr>
        <a:xfrm>
          <a:off x="15798800" y="1035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46337</xdr:rowOff>
    </xdr:from>
    <xdr:to>
      <xdr:col>22</xdr:col>
      <xdr:colOff>203200</xdr:colOff>
      <xdr:row>58</xdr:row>
      <xdr:rowOff>57368</xdr:rowOff>
    </xdr:to>
    <xdr:cxnSp macro="">
      <xdr:nvCxnSpPr>
        <xdr:cNvPr id="321" name="直線コネクタ 320"/>
        <xdr:cNvCxnSpPr/>
      </xdr:nvCxnSpPr>
      <xdr:spPr>
        <a:xfrm>
          <a:off x="14401800" y="9990437"/>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128597</xdr:rowOff>
    </xdr:from>
    <xdr:to>
      <xdr:col>22</xdr:col>
      <xdr:colOff>254000</xdr:colOff>
      <xdr:row>59</xdr:row>
      <xdr:rowOff>58747</xdr:rowOff>
    </xdr:to>
    <xdr:sp macro="" textlink="">
      <xdr:nvSpPr>
        <xdr:cNvPr id="322" name="フローチャート : 判断 321"/>
        <xdr:cNvSpPr/>
      </xdr:nvSpPr>
      <xdr:spPr>
        <a:xfrm>
          <a:off x="15240000" y="1007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43524</xdr:rowOff>
    </xdr:from>
    <xdr:ext cx="762000" cy="259045"/>
    <xdr:sp macro="" textlink="">
      <xdr:nvSpPr>
        <xdr:cNvPr id="323" name="テキスト ボックス 322"/>
        <xdr:cNvSpPr txBox="1"/>
      </xdr:nvSpPr>
      <xdr:spPr>
        <a:xfrm>
          <a:off x="14909800" y="1015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46337</xdr:rowOff>
    </xdr:from>
    <xdr:to>
      <xdr:col>21</xdr:col>
      <xdr:colOff>0</xdr:colOff>
      <xdr:row>58</xdr:row>
      <xdr:rowOff>49784</xdr:rowOff>
    </xdr:to>
    <xdr:cxnSp macro="">
      <xdr:nvCxnSpPr>
        <xdr:cNvPr id="324" name="直線コネクタ 323"/>
        <xdr:cNvCxnSpPr/>
      </xdr:nvCxnSpPr>
      <xdr:spPr>
        <a:xfrm flipV="1">
          <a:off x="13512800" y="99904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112395</xdr:rowOff>
    </xdr:from>
    <xdr:to>
      <xdr:col>21</xdr:col>
      <xdr:colOff>50800</xdr:colOff>
      <xdr:row>59</xdr:row>
      <xdr:rowOff>42545</xdr:rowOff>
    </xdr:to>
    <xdr:sp macro="" textlink="">
      <xdr:nvSpPr>
        <xdr:cNvPr id="325" name="フローチャート : 判断 324"/>
        <xdr:cNvSpPr/>
      </xdr:nvSpPr>
      <xdr:spPr>
        <a:xfrm>
          <a:off x="143510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27322</xdr:rowOff>
    </xdr:from>
    <xdr:ext cx="762000" cy="259045"/>
    <xdr:sp macro="" textlink="">
      <xdr:nvSpPr>
        <xdr:cNvPr id="326" name="テキスト ボックス 325"/>
        <xdr:cNvSpPr txBox="1"/>
      </xdr:nvSpPr>
      <xdr:spPr>
        <a:xfrm>
          <a:off x="140208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107914</xdr:rowOff>
    </xdr:from>
    <xdr:to>
      <xdr:col>19</xdr:col>
      <xdr:colOff>533400</xdr:colOff>
      <xdr:row>59</xdr:row>
      <xdr:rowOff>38064</xdr:rowOff>
    </xdr:to>
    <xdr:sp macro="" textlink="">
      <xdr:nvSpPr>
        <xdr:cNvPr id="327" name="フローチャート : 判断 326"/>
        <xdr:cNvSpPr/>
      </xdr:nvSpPr>
      <xdr:spPr>
        <a:xfrm>
          <a:off x="13462000" y="100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22841</xdr:rowOff>
    </xdr:from>
    <xdr:ext cx="762000" cy="259045"/>
    <xdr:sp macro="" textlink="">
      <xdr:nvSpPr>
        <xdr:cNvPr id="328" name="テキスト ボックス 327"/>
        <xdr:cNvSpPr txBox="1"/>
      </xdr:nvSpPr>
      <xdr:spPr>
        <a:xfrm>
          <a:off x="13131800" y="101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25872</xdr:rowOff>
    </xdr:from>
    <xdr:to>
      <xdr:col>24</xdr:col>
      <xdr:colOff>609600</xdr:colOff>
      <xdr:row>58</xdr:row>
      <xdr:rowOff>127472</xdr:rowOff>
    </xdr:to>
    <xdr:sp macro="" textlink="">
      <xdr:nvSpPr>
        <xdr:cNvPr id="334" name="円/楕円 333"/>
        <xdr:cNvSpPr/>
      </xdr:nvSpPr>
      <xdr:spPr>
        <a:xfrm>
          <a:off x="169672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118599</xdr:rowOff>
    </xdr:from>
    <xdr:ext cx="762000" cy="259045"/>
    <xdr:sp macro="" textlink="">
      <xdr:nvSpPr>
        <xdr:cNvPr id="335" name="定員管理の状況該当値テキスト"/>
        <xdr:cNvSpPr txBox="1"/>
      </xdr:nvSpPr>
      <xdr:spPr>
        <a:xfrm>
          <a:off x="17106900" y="989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11738</xdr:rowOff>
    </xdr:from>
    <xdr:to>
      <xdr:col>23</xdr:col>
      <xdr:colOff>457200</xdr:colOff>
      <xdr:row>58</xdr:row>
      <xdr:rowOff>113338</xdr:rowOff>
    </xdr:to>
    <xdr:sp macro="" textlink="">
      <xdr:nvSpPr>
        <xdr:cNvPr id="336" name="円/楕円 335"/>
        <xdr:cNvSpPr/>
      </xdr:nvSpPr>
      <xdr:spPr>
        <a:xfrm>
          <a:off x="16129000" y="99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123515</xdr:rowOff>
    </xdr:from>
    <xdr:ext cx="736600" cy="259045"/>
    <xdr:sp macro="" textlink="">
      <xdr:nvSpPr>
        <xdr:cNvPr id="337" name="テキスト ボックス 336"/>
        <xdr:cNvSpPr txBox="1"/>
      </xdr:nvSpPr>
      <xdr:spPr>
        <a:xfrm>
          <a:off x="15798800" y="972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6568</xdr:rowOff>
    </xdr:from>
    <xdr:to>
      <xdr:col>22</xdr:col>
      <xdr:colOff>254000</xdr:colOff>
      <xdr:row>58</xdr:row>
      <xdr:rowOff>108168</xdr:rowOff>
    </xdr:to>
    <xdr:sp macro="" textlink="">
      <xdr:nvSpPr>
        <xdr:cNvPr id="338" name="円/楕円 337"/>
        <xdr:cNvSpPr/>
      </xdr:nvSpPr>
      <xdr:spPr>
        <a:xfrm>
          <a:off x="15240000" y="99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118345</xdr:rowOff>
    </xdr:from>
    <xdr:ext cx="762000" cy="259045"/>
    <xdr:sp macro="" textlink="">
      <xdr:nvSpPr>
        <xdr:cNvPr id="339" name="テキスト ボックス 338"/>
        <xdr:cNvSpPr txBox="1"/>
      </xdr:nvSpPr>
      <xdr:spPr>
        <a:xfrm>
          <a:off x="14909800" y="971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166987</xdr:rowOff>
    </xdr:from>
    <xdr:to>
      <xdr:col>21</xdr:col>
      <xdr:colOff>50800</xdr:colOff>
      <xdr:row>58</xdr:row>
      <xdr:rowOff>97137</xdr:rowOff>
    </xdr:to>
    <xdr:sp macro="" textlink="">
      <xdr:nvSpPr>
        <xdr:cNvPr id="340" name="円/楕円 339"/>
        <xdr:cNvSpPr/>
      </xdr:nvSpPr>
      <xdr:spPr>
        <a:xfrm>
          <a:off x="14351000" y="99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107314</xdr:rowOff>
    </xdr:from>
    <xdr:ext cx="762000" cy="259045"/>
    <xdr:sp macro="" textlink="">
      <xdr:nvSpPr>
        <xdr:cNvPr id="341" name="テキスト ボックス 340"/>
        <xdr:cNvSpPr txBox="1"/>
      </xdr:nvSpPr>
      <xdr:spPr>
        <a:xfrm>
          <a:off x="14020800" y="97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170434</xdr:rowOff>
    </xdr:from>
    <xdr:to>
      <xdr:col>19</xdr:col>
      <xdr:colOff>533400</xdr:colOff>
      <xdr:row>58</xdr:row>
      <xdr:rowOff>100584</xdr:rowOff>
    </xdr:to>
    <xdr:sp macro="" textlink="">
      <xdr:nvSpPr>
        <xdr:cNvPr id="342" name="円/楕円 341"/>
        <xdr:cNvSpPr/>
      </xdr:nvSpPr>
      <xdr:spPr>
        <a:xfrm>
          <a:off x="13462000" y="9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110761</xdr:rowOff>
    </xdr:from>
    <xdr:ext cx="762000" cy="259045"/>
    <xdr:sp macro="" textlink="">
      <xdr:nvSpPr>
        <xdr:cNvPr id="343" name="テキスト ボックス 342"/>
        <xdr:cNvSpPr txBox="1"/>
      </xdr:nvSpPr>
      <xdr:spPr>
        <a:xfrm>
          <a:off x="13131800" y="97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従前から行ってきた起債抑制策により全国平均、熊本県平均及び類似団体平均ともに大きく下回っている。今後も、臨時財政対策債を含む地方債発行上限額を２億５千万円に設定し、引き続き低水準の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136676</xdr:rowOff>
    </xdr:from>
    <xdr:to>
      <xdr:col>24</xdr:col>
      <xdr:colOff>558800</xdr:colOff>
      <xdr:row>39</xdr:row>
      <xdr:rowOff>11188</xdr:rowOff>
    </xdr:to>
    <xdr:cxnSp macro="">
      <xdr:nvCxnSpPr>
        <xdr:cNvPr id="378" name="直線コネクタ 377"/>
        <xdr:cNvCxnSpPr/>
      </xdr:nvCxnSpPr>
      <xdr:spPr>
        <a:xfrm flipV="1">
          <a:off x="16179800" y="66517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9"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11188</xdr:rowOff>
    </xdr:from>
    <xdr:to>
      <xdr:col>23</xdr:col>
      <xdr:colOff>406400</xdr:colOff>
      <xdr:row>39</xdr:row>
      <xdr:rowOff>91622</xdr:rowOff>
    </xdr:to>
    <xdr:cxnSp macro="">
      <xdr:nvCxnSpPr>
        <xdr:cNvPr id="381" name="直線コネクタ 380"/>
        <xdr:cNvCxnSpPr/>
      </xdr:nvCxnSpPr>
      <xdr:spPr>
        <a:xfrm flipV="1">
          <a:off x="15290800" y="66977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112485</xdr:rowOff>
    </xdr:from>
    <xdr:to>
      <xdr:col>23</xdr:col>
      <xdr:colOff>457200</xdr:colOff>
      <xdr:row>43</xdr:row>
      <xdr:rowOff>42635</xdr:rowOff>
    </xdr:to>
    <xdr:sp macro="" textlink="">
      <xdr:nvSpPr>
        <xdr:cNvPr id="382" name="フローチャート : 判断 381"/>
        <xdr:cNvSpPr/>
      </xdr:nvSpPr>
      <xdr:spPr>
        <a:xfrm>
          <a:off x="16129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27412</xdr:rowOff>
    </xdr:from>
    <xdr:ext cx="736600" cy="259045"/>
    <xdr:sp macro="" textlink="">
      <xdr:nvSpPr>
        <xdr:cNvPr id="383" name="テキスト ボックス 382"/>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91622</xdr:rowOff>
    </xdr:from>
    <xdr:to>
      <xdr:col>22</xdr:col>
      <xdr:colOff>203200</xdr:colOff>
      <xdr:row>39</xdr:row>
      <xdr:rowOff>137583</xdr:rowOff>
    </xdr:to>
    <xdr:cxnSp macro="">
      <xdr:nvCxnSpPr>
        <xdr:cNvPr id="384" name="直線コネクタ 383"/>
        <xdr:cNvCxnSpPr/>
      </xdr:nvCxnSpPr>
      <xdr:spPr>
        <a:xfrm flipV="1">
          <a:off x="14401800" y="67781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90412</xdr:rowOff>
    </xdr:from>
    <xdr:to>
      <xdr:col>22</xdr:col>
      <xdr:colOff>254000</xdr:colOff>
      <xdr:row>44</xdr:row>
      <xdr:rowOff>20562</xdr:rowOff>
    </xdr:to>
    <xdr:sp macro="" textlink="">
      <xdr:nvSpPr>
        <xdr:cNvPr id="385" name="フローチャート : 判断 384"/>
        <xdr:cNvSpPr/>
      </xdr:nvSpPr>
      <xdr:spPr>
        <a:xfrm>
          <a:off x="15240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5339</xdr:rowOff>
    </xdr:from>
    <xdr:ext cx="762000" cy="259045"/>
    <xdr:sp macro="" textlink="">
      <xdr:nvSpPr>
        <xdr:cNvPr id="386" name="テキスト ボックス 385"/>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137583</xdr:rowOff>
    </xdr:from>
    <xdr:to>
      <xdr:col>21</xdr:col>
      <xdr:colOff>0</xdr:colOff>
      <xdr:row>40</xdr:row>
      <xdr:rowOff>23585</xdr:rowOff>
    </xdr:to>
    <xdr:cxnSp macro="">
      <xdr:nvCxnSpPr>
        <xdr:cNvPr id="387" name="直線コネクタ 386"/>
        <xdr:cNvCxnSpPr/>
      </xdr:nvCxnSpPr>
      <xdr:spPr>
        <a:xfrm flipV="1">
          <a:off x="13512800" y="68241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170845</xdr:rowOff>
    </xdr:from>
    <xdr:to>
      <xdr:col>21</xdr:col>
      <xdr:colOff>50800</xdr:colOff>
      <xdr:row>44</xdr:row>
      <xdr:rowOff>100995</xdr:rowOff>
    </xdr:to>
    <xdr:sp macro="" textlink="">
      <xdr:nvSpPr>
        <xdr:cNvPr id="388" name="フローチャート : 判断 387"/>
        <xdr:cNvSpPr/>
      </xdr:nvSpPr>
      <xdr:spPr>
        <a:xfrm>
          <a:off x="14351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85772</xdr:rowOff>
    </xdr:from>
    <xdr:ext cx="762000" cy="259045"/>
    <xdr:sp macro="" textlink="">
      <xdr:nvSpPr>
        <xdr:cNvPr id="389" name="テキスト ボックス 388"/>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390" name="フローチャート : 判断 389"/>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391" name="テキスト ボックス 390"/>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85876</xdr:rowOff>
    </xdr:from>
    <xdr:to>
      <xdr:col>24</xdr:col>
      <xdr:colOff>609600</xdr:colOff>
      <xdr:row>39</xdr:row>
      <xdr:rowOff>16026</xdr:rowOff>
    </xdr:to>
    <xdr:sp macro="" textlink="">
      <xdr:nvSpPr>
        <xdr:cNvPr id="397" name="円/楕円 396"/>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102403</xdr:rowOff>
    </xdr:from>
    <xdr:ext cx="762000" cy="259045"/>
    <xdr:sp macro="" textlink="">
      <xdr:nvSpPr>
        <xdr:cNvPr id="398"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131838</xdr:rowOff>
    </xdr:from>
    <xdr:to>
      <xdr:col>23</xdr:col>
      <xdr:colOff>457200</xdr:colOff>
      <xdr:row>39</xdr:row>
      <xdr:rowOff>61988</xdr:rowOff>
    </xdr:to>
    <xdr:sp macro="" textlink="">
      <xdr:nvSpPr>
        <xdr:cNvPr id="399" name="円/楕円 398"/>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72165</xdr:rowOff>
    </xdr:from>
    <xdr:ext cx="736600" cy="259045"/>
    <xdr:sp macro="" textlink="">
      <xdr:nvSpPr>
        <xdr:cNvPr id="400" name="テキスト ボックス 399"/>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40822</xdr:rowOff>
    </xdr:from>
    <xdr:to>
      <xdr:col>22</xdr:col>
      <xdr:colOff>254000</xdr:colOff>
      <xdr:row>39</xdr:row>
      <xdr:rowOff>142422</xdr:rowOff>
    </xdr:to>
    <xdr:sp macro="" textlink="">
      <xdr:nvSpPr>
        <xdr:cNvPr id="401" name="円/楕円 400"/>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152599</xdr:rowOff>
    </xdr:from>
    <xdr:ext cx="762000" cy="259045"/>
    <xdr:sp macro="" textlink="">
      <xdr:nvSpPr>
        <xdr:cNvPr id="402" name="テキスト ボックス 401"/>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403" name="円/楕円 402"/>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27110</xdr:rowOff>
    </xdr:from>
    <xdr:ext cx="762000" cy="259045"/>
    <xdr:sp macro="" textlink="">
      <xdr:nvSpPr>
        <xdr:cNvPr id="404" name="テキスト ボックス 403"/>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144235</xdr:rowOff>
    </xdr:from>
    <xdr:to>
      <xdr:col>19</xdr:col>
      <xdr:colOff>533400</xdr:colOff>
      <xdr:row>40</xdr:row>
      <xdr:rowOff>74385</xdr:rowOff>
    </xdr:to>
    <xdr:sp macro="" textlink="">
      <xdr:nvSpPr>
        <xdr:cNvPr id="405" name="円/楕円 404"/>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84562</xdr:rowOff>
    </xdr:from>
    <xdr:ext cx="762000" cy="259045"/>
    <xdr:sp macro="" textlink="">
      <xdr:nvSpPr>
        <xdr:cNvPr id="406" name="テキスト ボックス 40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従前から行ってきた起債抑制策により将来負担額</a:t>
          </a:r>
          <a:r>
            <a:rPr kumimoji="1" lang="ja-JP" altLang="en-US" sz="1100">
              <a:solidFill>
                <a:sysClr val="windowText" lastClr="000000"/>
              </a:solidFill>
              <a:effectLst/>
              <a:latin typeface="+mn-lt"/>
              <a:ea typeface="+mn-ea"/>
              <a:cs typeface="+mn-cs"/>
            </a:rPr>
            <a:t>も年々減少した。</a:t>
          </a:r>
          <a:r>
            <a:rPr kumimoji="1" lang="ja-JP" altLang="ja-JP" sz="1100">
              <a:solidFill>
                <a:sysClr val="windowText" lastClr="000000"/>
              </a:solidFill>
              <a:effectLst/>
              <a:latin typeface="+mn-lt"/>
              <a:ea typeface="+mn-ea"/>
              <a:cs typeface="+mn-cs"/>
            </a:rPr>
            <a:t>また、基金の適正運用によ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充当可能</a:t>
          </a:r>
          <a:r>
            <a:rPr kumimoji="1" lang="ja-JP" altLang="en-US" sz="1100">
              <a:solidFill>
                <a:sysClr val="windowText" lastClr="000000"/>
              </a:solidFill>
              <a:effectLst/>
              <a:latin typeface="+mn-lt"/>
              <a:ea typeface="+mn-ea"/>
              <a:cs typeface="+mn-cs"/>
            </a:rPr>
            <a:t>額</a:t>
          </a:r>
          <a:r>
            <a:rPr kumimoji="1" lang="ja-JP" altLang="ja-JP" sz="1100">
              <a:solidFill>
                <a:sysClr val="windowText" lastClr="000000"/>
              </a:solidFill>
              <a:effectLst/>
              <a:latin typeface="+mn-lt"/>
              <a:ea typeface="+mn-ea"/>
              <a:cs typeface="+mn-cs"/>
            </a:rPr>
            <a:t>も増加し、将来負担比率はない。今後も地方債発行の抑制や基金の運用の適正化に努めマイナス比率の確保を図る。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99060</xdr:rowOff>
    </xdr:from>
    <xdr:to>
      <xdr:col>19</xdr:col>
      <xdr:colOff>533400</xdr:colOff>
      <xdr:row>14</xdr:row>
      <xdr:rowOff>29210</xdr:rowOff>
    </xdr:to>
    <xdr:sp macro="" textlink="">
      <xdr:nvSpPr>
        <xdr:cNvPr id="450" name="フローチャート : 判断 449"/>
        <xdr:cNvSpPr/>
      </xdr:nvSpPr>
      <xdr:spPr>
        <a:xfrm>
          <a:off x="13462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39387</xdr:rowOff>
    </xdr:from>
    <xdr:ext cx="762000" cy="259045"/>
    <xdr:sp macro="" textlink="">
      <xdr:nvSpPr>
        <xdr:cNvPr id="451" name="テキスト ボックス 450"/>
        <xdr:cNvSpPr txBox="1"/>
      </xdr:nvSpPr>
      <xdr:spPr>
        <a:xfrm>
          <a:off x="13131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4,785
4,780
34.09
3,335,370
3,165,742
124,348
1,949,359
2,280,068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　人件費に係る経常収支比率は</a:t>
          </a:r>
          <a:r>
            <a:rPr lang="ja-JP" altLang="en-US" sz="1100" b="0" i="0">
              <a:solidFill>
                <a:sysClr val="windowText" lastClr="000000"/>
              </a:solidFill>
              <a:effectLst/>
              <a:latin typeface="+mn-lt"/>
              <a:ea typeface="+mn-ea"/>
              <a:cs typeface="+mn-cs"/>
            </a:rPr>
            <a:t>横ばいであり</a:t>
          </a:r>
          <a:r>
            <a:rPr lang="ja-JP" altLang="ja-JP" sz="1100" b="0" i="0">
              <a:solidFill>
                <a:sysClr val="windowText" lastClr="000000"/>
              </a:solidFill>
              <a:effectLst/>
              <a:latin typeface="+mn-lt"/>
              <a:ea typeface="+mn-ea"/>
              <a:cs typeface="+mn-cs"/>
            </a:rPr>
            <a:t>、類似団体平均と比較すると、依然として高い水準となっている。これはごみ収集業務や保育園・幼稚園、文化センターなどの施設運営を直営で行っているために、類似団体平均と比較して</a:t>
          </a:r>
          <a:r>
            <a:rPr lang="ja-JP" altLang="en-US" sz="1100" b="0" i="0">
              <a:solidFill>
                <a:sysClr val="windowText" lastClr="000000"/>
              </a:solidFill>
              <a:effectLst/>
              <a:latin typeface="+mn-lt"/>
              <a:ea typeface="+mn-ea"/>
              <a:cs typeface="+mn-cs"/>
            </a:rPr>
            <a:t>職員数が</a:t>
          </a:r>
          <a:r>
            <a:rPr lang="ja-JP" altLang="ja-JP" sz="1100" b="0" i="0">
              <a:solidFill>
                <a:sysClr val="windowText" lastClr="000000"/>
              </a:solidFill>
              <a:effectLst/>
              <a:latin typeface="+mn-lt"/>
              <a:ea typeface="+mn-ea"/>
              <a:cs typeface="+mn-cs"/>
            </a:rPr>
            <a:t>多いことが主な要因であり、行政サービスの提供方法の差異によるものと言える。今後は、民間での実施可能な部分については、</a:t>
          </a:r>
          <a:r>
            <a:rPr lang="ja-JP" altLang="en-US" sz="1100" b="0" i="0">
              <a:solidFill>
                <a:sysClr val="windowText" lastClr="000000"/>
              </a:solidFill>
              <a:effectLst/>
              <a:latin typeface="+mn-lt"/>
              <a:ea typeface="+mn-ea"/>
              <a:cs typeface="+mn-cs"/>
            </a:rPr>
            <a:t>民営化や</a:t>
          </a:r>
          <a:r>
            <a:rPr lang="ja-JP" altLang="ja-JP" sz="1100" b="0" i="0">
              <a:solidFill>
                <a:sysClr val="windowText" lastClr="000000"/>
              </a:solidFill>
              <a:effectLst/>
              <a:latin typeface="+mn-lt"/>
              <a:ea typeface="+mn-ea"/>
              <a:cs typeface="+mn-cs"/>
            </a:rPr>
            <a:t>指定管理者制度の導入などにより委託化を進めるとともに、定員管理計画に基づき職員数の適正化や給与水準の適正化を図り、人件費の削減に努める。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35560</xdr:rowOff>
    </xdr:from>
    <xdr:to>
      <xdr:col>7</xdr:col>
      <xdr:colOff>15875</xdr:colOff>
      <xdr:row>37</xdr:row>
      <xdr:rowOff>73660</xdr:rowOff>
    </xdr:to>
    <xdr:cxnSp macro="">
      <xdr:nvCxnSpPr>
        <xdr:cNvPr id="66" name="直線コネクタ 65"/>
        <xdr:cNvCxnSpPr/>
      </xdr:nvCxnSpPr>
      <xdr:spPr>
        <a:xfrm>
          <a:off x="3987800" y="63792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35560</xdr:rowOff>
    </xdr:from>
    <xdr:to>
      <xdr:col>5</xdr:col>
      <xdr:colOff>549275</xdr:colOff>
      <xdr:row>37</xdr:row>
      <xdr:rowOff>62230</xdr:rowOff>
    </xdr:to>
    <xdr:cxnSp macro="">
      <xdr:nvCxnSpPr>
        <xdr:cNvPr id="69" name="直線コネクタ 68"/>
        <xdr:cNvCxnSpPr/>
      </xdr:nvCxnSpPr>
      <xdr:spPr>
        <a:xfrm flipV="1">
          <a:off x="3098800" y="6379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99060</xdr:rowOff>
    </xdr:from>
    <xdr:to>
      <xdr:col>5</xdr:col>
      <xdr:colOff>600075</xdr:colOff>
      <xdr:row>36</xdr:row>
      <xdr:rowOff>29210</xdr:rowOff>
    </xdr:to>
    <xdr:sp macro="" textlink="">
      <xdr:nvSpPr>
        <xdr:cNvPr id="70" name="フローチャート : 判断 69"/>
        <xdr:cNvSpPr/>
      </xdr:nvSpPr>
      <xdr:spPr>
        <a:xfrm>
          <a:off x="3937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39387</xdr:rowOff>
    </xdr:from>
    <xdr:ext cx="736600" cy="259045"/>
    <xdr:sp macro="" textlink="">
      <xdr:nvSpPr>
        <xdr:cNvPr id="71" name="テキスト ボックス 70"/>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62230</xdr:rowOff>
    </xdr:to>
    <xdr:cxnSp macro="">
      <xdr:nvCxnSpPr>
        <xdr:cNvPr id="72" name="直線コネクタ 71"/>
        <xdr:cNvCxnSpPr/>
      </xdr:nvCxnSpPr>
      <xdr:spPr>
        <a:xfrm>
          <a:off x="2209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118110</xdr:rowOff>
    </xdr:from>
    <xdr:to>
      <xdr:col>4</xdr:col>
      <xdr:colOff>396875</xdr:colOff>
      <xdr:row>36</xdr:row>
      <xdr:rowOff>48260</xdr:rowOff>
    </xdr:to>
    <xdr:sp macro="" textlink="">
      <xdr:nvSpPr>
        <xdr:cNvPr id="73" name="フローチャート :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27940</xdr:rowOff>
    </xdr:to>
    <xdr:cxnSp macro="">
      <xdr:nvCxnSpPr>
        <xdr:cNvPr id="75" name="直線コネクタ 74"/>
        <xdr:cNvCxnSpPr/>
      </xdr:nvCxnSpPr>
      <xdr:spPr>
        <a:xfrm flipV="1">
          <a:off x="1320800" y="6337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87630</xdr:rowOff>
    </xdr:from>
    <xdr:to>
      <xdr:col>3</xdr:col>
      <xdr:colOff>193675</xdr:colOff>
      <xdr:row>36</xdr:row>
      <xdr:rowOff>17780</xdr:rowOff>
    </xdr:to>
    <xdr:sp macro="" textlink="">
      <xdr:nvSpPr>
        <xdr:cNvPr id="76" name="フローチャート : 判断 75"/>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77" name="テキスト ボックス 76"/>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99060</xdr:rowOff>
    </xdr:from>
    <xdr:to>
      <xdr:col>1</xdr:col>
      <xdr:colOff>676275</xdr:colOff>
      <xdr:row>36</xdr:row>
      <xdr:rowOff>29210</xdr:rowOff>
    </xdr:to>
    <xdr:sp macro="" textlink="">
      <xdr:nvSpPr>
        <xdr:cNvPr id="78" name="フローチャート : 判断 77"/>
        <xdr:cNvSpPr/>
      </xdr:nvSpPr>
      <xdr:spPr>
        <a:xfrm>
          <a:off x="1270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39387</xdr:rowOff>
    </xdr:from>
    <xdr:ext cx="762000" cy="259045"/>
    <xdr:sp macro="" textlink="">
      <xdr:nvSpPr>
        <xdr:cNvPr id="79" name="テキスト ボックス 78"/>
        <xdr:cNvSpPr txBox="1"/>
      </xdr:nvSpPr>
      <xdr:spPr>
        <a:xfrm>
          <a:off x="939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22860</xdr:rowOff>
    </xdr:from>
    <xdr:to>
      <xdr:col>7</xdr:col>
      <xdr:colOff>66675</xdr:colOff>
      <xdr:row>37</xdr:row>
      <xdr:rowOff>124460</xdr:rowOff>
    </xdr:to>
    <xdr:sp macro="" textlink="">
      <xdr:nvSpPr>
        <xdr:cNvPr id="85" name="円/楕円 84"/>
        <xdr:cNvSpPr/>
      </xdr:nvSpPr>
      <xdr:spPr>
        <a:xfrm>
          <a:off x="47752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166387</xdr:rowOff>
    </xdr:from>
    <xdr:ext cx="762000" cy="259045"/>
    <xdr:sp macro="" textlink="">
      <xdr:nvSpPr>
        <xdr:cNvPr id="86" name="人件費該当値テキスト"/>
        <xdr:cNvSpPr txBox="1"/>
      </xdr:nvSpPr>
      <xdr:spPr>
        <a:xfrm>
          <a:off x="49149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156210</xdr:rowOff>
    </xdr:from>
    <xdr:to>
      <xdr:col>5</xdr:col>
      <xdr:colOff>600075</xdr:colOff>
      <xdr:row>37</xdr:row>
      <xdr:rowOff>86360</xdr:rowOff>
    </xdr:to>
    <xdr:sp macro="" textlink="">
      <xdr:nvSpPr>
        <xdr:cNvPr id="87" name="円/楕円 86"/>
        <xdr:cNvSpPr/>
      </xdr:nvSpPr>
      <xdr:spPr>
        <a:xfrm>
          <a:off x="3937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71137</xdr:rowOff>
    </xdr:from>
    <xdr:ext cx="736600" cy="259045"/>
    <xdr:sp macro="" textlink="">
      <xdr:nvSpPr>
        <xdr:cNvPr id="88" name="テキスト ボックス 87"/>
        <xdr:cNvSpPr txBox="1"/>
      </xdr:nvSpPr>
      <xdr:spPr>
        <a:xfrm>
          <a:off x="3606800" y="641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148590</xdr:rowOff>
    </xdr:from>
    <xdr:to>
      <xdr:col>1</xdr:col>
      <xdr:colOff>676275</xdr:colOff>
      <xdr:row>37</xdr:row>
      <xdr:rowOff>78740</xdr:rowOff>
    </xdr:to>
    <xdr:sp macro="" textlink="">
      <xdr:nvSpPr>
        <xdr:cNvPr id="93" name="円/楕円 92"/>
        <xdr:cNvSpPr/>
      </xdr:nvSpPr>
      <xdr:spPr>
        <a:xfrm>
          <a:off x="1270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63517</xdr:rowOff>
    </xdr:from>
    <xdr:ext cx="762000" cy="259045"/>
    <xdr:sp macro="" textlink="">
      <xdr:nvSpPr>
        <xdr:cNvPr id="94" name="テキスト ボックス 93"/>
        <xdr:cNvSpPr txBox="1"/>
      </xdr:nvSpPr>
      <xdr:spPr>
        <a:xfrm>
          <a:off x="9398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物件費に係る経常収支比率は類似団体平均を下回っている。需用費については、</a:t>
          </a:r>
          <a:r>
            <a:rPr lang="ja-JP" altLang="en-US" sz="1100" b="0" i="0">
              <a:solidFill>
                <a:schemeClr val="dk1"/>
              </a:solidFill>
              <a:effectLst/>
              <a:latin typeface="+mn-lt"/>
              <a:ea typeface="+mn-ea"/>
              <a:cs typeface="+mn-cs"/>
            </a:rPr>
            <a:t>制度改正による</a:t>
          </a:r>
          <a:r>
            <a:rPr lang="ja-JP" altLang="ja-JP" sz="1100" b="0" i="0">
              <a:solidFill>
                <a:schemeClr val="dk1"/>
              </a:solidFill>
              <a:effectLst/>
              <a:latin typeface="+mn-lt"/>
              <a:ea typeface="+mn-ea"/>
              <a:cs typeface="+mn-cs"/>
            </a:rPr>
            <a:t>電算関連経費や各種業務委託など</a:t>
          </a:r>
          <a:r>
            <a:rPr lang="ja-JP" altLang="en-US" sz="1100" b="0" i="0">
              <a:solidFill>
                <a:schemeClr val="dk1"/>
              </a:solidFill>
              <a:effectLst/>
              <a:latin typeface="+mn-lt"/>
              <a:ea typeface="+mn-ea"/>
              <a:cs typeface="+mn-cs"/>
            </a:rPr>
            <a:t>の発生</a:t>
          </a:r>
          <a:r>
            <a:rPr lang="ja-JP" altLang="ja-JP" sz="1100" b="0" i="0">
              <a:solidFill>
                <a:schemeClr val="dk1"/>
              </a:solidFill>
              <a:effectLst/>
              <a:latin typeface="+mn-lt"/>
              <a:ea typeface="+mn-ea"/>
              <a:cs typeface="+mn-cs"/>
            </a:rPr>
            <a:t>により削減には繋がっていない。今後は、委託料を中心に事業廃止等を含めた見直しを行い、物件費の削減に努める。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77470</xdr:rowOff>
    </xdr:to>
    <xdr:cxnSp macro="">
      <xdr:nvCxnSpPr>
        <xdr:cNvPr id="126" name="直線コネクタ 125"/>
        <xdr:cNvCxnSpPr/>
      </xdr:nvCxnSpPr>
      <xdr:spPr>
        <a:xfrm>
          <a:off x="15671800" y="2641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81280</xdr:rowOff>
    </xdr:to>
    <xdr:cxnSp macro="">
      <xdr:nvCxnSpPr>
        <xdr:cNvPr id="129" name="直線コネクタ 128"/>
        <xdr:cNvCxnSpPr/>
      </xdr:nvCxnSpPr>
      <xdr:spPr>
        <a:xfrm flipV="1">
          <a:off x="14782800" y="2641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129540</xdr:rowOff>
    </xdr:from>
    <xdr:to>
      <xdr:col>22</xdr:col>
      <xdr:colOff>615950</xdr:colOff>
      <xdr:row>16</xdr:row>
      <xdr:rowOff>59690</xdr:rowOff>
    </xdr:to>
    <xdr:sp macro="" textlink="">
      <xdr:nvSpPr>
        <xdr:cNvPr id="130" name="フローチャート : 判断 129"/>
        <xdr:cNvSpPr/>
      </xdr:nvSpPr>
      <xdr:spPr>
        <a:xfrm>
          <a:off x="15621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44467</xdr:rowOff>
    </xdr:from>
    <xdr:ext cx="736600" cy="259045"/>
    <xdr:sp macro="" textlink="">
      <xdr:nvSpPr>
        <xdr:cNvPr id="131" name="テキスト ボックス 130"/>
        <xdr:cNvSpPr txBox="1"/>
      </xdr:nvSpPr>
      <xdr:spPr>
        <a:xfrm>
          <a:off x="15290800" y="278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43180</xdr:rowOff>
    </xdr:from>
    <xdr:to>
      <xdr:col>21</xdr:col>
      <xdr:colOff>361950</xdr:colOff>
      <xdr:row>15</xdr:row>
      <xdr:rowOff>81280</xdr:rowOff>
    </xdr:to>
    <xdr:cxnSp macro="">
      <xdr:nvCxnSpPr>
        <xdr:cNvPr id="132" name="直線コネクタ 131"/>
        <xdr:cNvCxnSpPr/>
      </xdr:nvCxnSpPr>
      <xdr:spPr>
        <a:xfrm>
          <a:off x="13893800" y="2614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83820</xdr:rowOff>
    </xdr:from>
    <xdr:to>
      <xdr:col>21</xdr:col>
      <xdr:colOff>412750</xdr:colOff>
      <xdr:row>16</xdr:row>
      <xdr:rowOff>13970</xdr:rowOff>
    </xdr:to>
    <xdr:sp macro="" textlink="">
      <xdr:nvSpPr>
        <xdr:cNvPr id="133" name="フローチャート : 判断 132"/>
        <xdr:cNvSpPr/>
      </xdr:nvSpPr>
      <xdr:spPr>
        <a:xfrm>
          <a:off x="14732000" y="26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170197</xdr:rowOff>
    </xdr:from>
    <xdr:ext cx="762000" cy="259045"/>
    <xdr:sp macro="" textlink="">
      <xdr:nvSpPr>
        <xdr:cNvPr id="134" name="テキスト ボックス 133"/>
        <xdr:cNvSpPr txBox="1"/>
      </xdr:nvSpPr>
      <xdr:spPr>
        <a:xfrm>
          <a:off x="14401800" y="27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43180</xdr:rowOff>
    </xdr:from>
    <xdr:to>
      <xdr:col>20</xdr:col>
      <xdr:colOff>158750</xdr:colOff>
      <xdr:row>15</xdr:row>
      <xdr:rowOff>54610</xdr:rowOff>
    </xdr:to>
    <xdr:cxnSp macro="">
      <xdr:nvCxnSpPr>
        <xdr:cNvPr id="135" name="直線コネクタ 134"/>
        <xdr:cNvCxnSpPr/>
      </xdr:nvCxnSpPr>
      <xdr:spPr>
        <a:xfrm flipV="1">
          <a:off x="13004800" y="2614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6" name="フローチャート : 判断 135"/>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7" name="テキスト ボックス 136"/>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38100</xdr:rowOff>
    </xdr:from>
    <xdr:to>
      <xdr:col>19</xdr:col>
      <xdr:colOff>6350</xdr:colOff>
      <xdr:row>15</xdr:row>
      <xdr:rowOff>139700</xdr:rowOff>
    </xdr:to>
    <xdr:sp macro="" textlink="">
      <xdr:nvSpPr>
        <xdr:cNvPr id="138" name="フローチャート : 判断 137"/>
        <xdr:cNvSpPr/>
      </xdr:nvSpPr>
      <xdr:spPr>
        <a:xfrm>
          <a:off x="12954000" y="260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124477</xdr:rowOff>
    </xdr:from>
    <xdr:ext cx="762000" cy="259045"/>
    <xdr:sp macro="" textlink="">
      <xdr:nvSpPr>
        <xdr:cNvPr id="139" name="テキスト ボックス 138"/>
        <xdr:cNvSpPr txBox="1"/>
      </xdr:nvSpPr>
      <xdr:spPr>
        <a:xfrm>
          <a:off x="12623800" y="269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5" name="円/楕円 144"/>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6"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7" name="円/楕円 146"/>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8" name="テキスト ボックス 147"/>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30480</xdr:rowOff>
    </xdr:from>
    <xdr:to>
      <xdr:col>21</xdr:col>
      <xdr:colOff>412750</xdr:colOff>
      <xdr:row>15</xdr:row>
      <xdr:rowOff>132080</xdr:rowOff>
    </xdr:to>
    <xdr:sp macro="" textlink="">
      <xdr:nvSpPr>
        <xdr:cNvPr id="149" name="円/楕円 148"/>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142257</xdr:rowOff>
    </xdr:from>
    <xdr:ext cx="762000" cy="259045"/>
    <xdr:sp macro="" textlink="">
      <xdr:nvSpPr>
        <xdr:cNvPr id="150" name="テキスト ボックス 149"/>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163830</xdr:rowOff>
    </xdr:from>
    <xdr:to>
      <xdr:col>20</xdr:col>
      <xdr:colOff>209550</xdr:colOff>
      <xdr:row>15</xdr:row>
      <xdr:rowOff>93980</xdr:rowOff>
    </xdr:to>
    <xdr:sp macro="" textlink="">
      <xdr:nvSpPr>
        <xdr:cNvPr id="151" name="円/楕円 150"/>
        <xdr:cNvSpPr/>
      </xdr:nvSpPr>
      <xdr:spPr>
        <a:xfrm>
          <a:off x="138430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104157</xdr:rowOff>
    </xdr:from>
    <xdr:ext cx="762000" cy="259045"/>
    <xdr:sp macro="" textlink="">
      <xdr:nvSpPr>
        <xdr:cNvPr id="152" name="テキスト ボックス 151"/>
        <xdr:cNvSpPr txBox="1"/>
      </xdr:nvSpPr>
      <xdr:spPr>
        <a:xfrm>
          <a:off x="135128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3" name="円/楕円 152"/>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4" name="テキスト ボックス 153"/>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扶助費に係る経常収支比率は、類似団体平均を上回っている。一因として、障害福祉サービス費や保育所運営費の負担が増加していることが挙げられる。急激な少子高齢化に対応しつつ、</a:t>
          </a:r>
          <a:r>
            <a:rPr lang="ja-JP" altLang="en-US" sz="1100" b="0" i="0">
              <a:solidFill>
                <a:schemeClr val="dk1"/>
              </a:solidFill>
              <a:effectLst/>
              <a:latin typeface="+mn-lt"/>
              <a:ea typeface="+mn-ea"/>
              <a:cs typeface="+mn-cs"/>
            </a:rPr>
            <a:t>財政を圧迫する上昇傾向に歯止めをかけるよう努める。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xdr:rowOff>
    </xdr:from>
    <xdr:to>
      <xdr:col>7</xdr:col>
      <xdr:colOff>15875</xdr:colOff>
      <xdr:row>59</xdr:row>
      <xdr:rowOff>88900</xdr:rowOff>
    </xdr:to>
    <xdr:cxnSp macro="">
      <xdr:nvCxnSpPr>
        <xdr:cNvPr id="186" name="直線コネクタ 185"/>
        <xdr:cNvCxnSpPr/>
      </xdr:nvCxnSpPr>
      <xdr:spPr>
        <a:xfrm>
          <a:off x="3987800" y="10128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88900</xdr:rowOff>
    </xdr:to>
    <xdr:cxnSp macro="">
      <xdr:nvCxnSpPr>
        <xdr:cNvPr id="189" name="直線コネクタ 188"/>
        <xdr:cNvCxnSpPr/>
      </xdr:nvCxnSpPr>
      <xdr:spPr>
        <a:xfrm flipV="1">
          <a:off x="3098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0" name="フローチャート : 判断 189"/>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1" name="テキスト ボックス 190"/>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88900</xdr:rowOff>
    </xdr:to>
    <xdr:cxnSp macro="">
      <xdr:nvCxnSpPr>
        <xdr:cNvPr id="192" name="直線コネクタ 191"/>
        <xdr:cNvCxnSpPr/>
      </xdr:nvCxnSpPr>
      <xdr:spPr>
        <a:xfrm>
          <a:off x="2209800" y="1010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3" name="フローチャート : 判断 192"/>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4" name="テキスト ボックス 19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12700</xdr:rowOff>
    </xdr:to>
    <xdr:cxnSp macro="">
      <xdr:nvCxnSpPr>
        <xdr:cNvPr id="195" name="直線コネクタ 194"/>
        <xdr:cNvCxnSpPr/>
      </xdr:nvCxnSpPr>
      <xdr:spPr>
        <a:xfrm flipV="1">
          <a:off x="1320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198" name="フローチャート : 判断 197"/>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168927</xdr:rowOff>
    </xdr:from>
    <xdr:ext cx="762000" cy="259045"/>
    <xdr:sp macro="" textlink="">
      <xdr:nvSpPr>
        <xdr:cNvPr id="199" name="テキスト ボックス 198"/>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38100</xdr:rowOff>
    </xdr:from>
    <xdr:to>
      <xdr:col>7</xdr:col>
      <xdr:colOff>66675</xdr:colOff>
      <xdr:row>59</xdr:row>
      <xdr:rowOff>139700</xdr:rowOff>
    </xdr:to>
    <xdr:sp macro="" textlink="">
      <xdr:nvSpPr>
        <xdr:cNvPr id="205" name="円/楕円 204"/>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10177</xdr:rowOff>
    </xdr:from>
    <xdr:ext cx="762000" cy="259045"/>
    <xdr:sp macro="" textlink="">
      <xdr:nvSpPr>
        <xdr:cNvPr id="206" name="扶助費該当値テキスト"/>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133350</xdr:rowOff>
    </xdr:from>
    <xdr:to>
      <xdr:col>5</xdr:col>
      <xdr:colOff>600075</xdr:colOff>
      <xdr:row>59</xdr:row>
      <xdr:rowOff>63500</xdr:rowOff>
    </xdr:to>
    <xdr:sp macro="" textlink="">
      <xdr:nvSpPr>
        <xdr:cNvPr id="207" name="円/楕円 206"/>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48277</xdr:rowOff>
    </xdr:from>
    <xdr:ext cx="736600" cy="259045"/>
    <xdr:sp macro="" textlink="">
      <xdr:nvSpPr>
        <xdr:cNvPr id="208" name="テキスト ボックス 207"/>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38100</xdr:rowOff>
    </xdr:from>
    <xdr:to>
      <xdr:col>4</xdr:col>
      <xdr:colOff>396875</xdr:colOff>
      <xdr:row>59</xdr:row>
      <xdr:rowOff>139700</xdr:rowOff>
    </xdr:to>
    <xdr:sp macro="" textlink="">
      <xdr:nvSpPr>
        <xdr:cNvPr id="209" name="円/楕円 208"/>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124477</xdr:rowOff>
    </xdr:from>
    <xdr:ext cx="762000" cy="259045"/>
    <xdr:sp macro="" textlink="">
      <xdr:nvSpPr>
        <xdr:cNvPr id="210" name="テキスト ボックス 209"/>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1" name="円/楕円 210"/>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12" name="テキスト ボックス 211"/>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133350</xdr:rowOff>
    </xdr:from>
    <xdr:to>
      <xdr:col>1</xdr:col>
      <xdr:colOff>676275</xdr:colOff>
      <xdr:row>59</xdr:row>
      <xdr:rowOff>63500</xdr:rowOff>
    </xdr:to>
    <xdr:sp macro="" textlink="">
      <xdr:nvSpPr>
        <xdr:cNvPr id="213" name="円/楕円 212"/>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48277</xdr:rowOff>
    </xdr:from>
    <xdr:ext cx="762000" cy="259045"/>
    <xdr:sp macro="" textlink="">
      <xdr:nvSpPr>
        <xdr:cNvPr id="214" name="テキスト ボックス 213"/>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ysClr val="windowText" lastClr="000000"/>
              </a:solidFill>
              <a:effectLst/>
              <a:latin typeface="+mn-lt"/>
              <a:ea typeface="+mn-ea"/>
              <a:cs typeface="+mn-cs"/>
            </a:rPr>
            <a:t>　その他に係る経常収支比率は、類似団体平均を上回っている。主な要因としては、特別会計繰出金の増加が挙げられる。特に高齢化に伴う介護保険事業特別会計や後期高齢者医療特別会計へ</a:t>
          </a:r>
          <a:r>
            <a:rPr lang="ja-JP" altLang="en-US" sz="1100" b="0" i="0">
              <a:solidFill>
                <a:sysClr val="windowText" lastClr="000000"/>
              </a:solidFill>
              <a:effectLst/>
              <a:latin typeface="+mn-lt"/>
              <a:ea typeface="+mn-ea"/>
              <a:cs typeface="+mn-cs"/>
            </a:rPr>
            <a:t>の</a:t>
          </a:r>
          <a:r>
            <a:rPr lang="ja-JP" altLang="ja-JP" sz="1100" b="0" i="0">
              <a:solidFill>
                <a:sysClr val="windowText" lastClr="000000"/>
              </a:solidFill>
              <a:effectLst/>
              <a:latin typeface="+mn-lt"/>
              <a:ea typeface="+mn-ea"/>
              <a:cs typeface="+mn-cs"/>
            </a:rPr>
            <a:t>繰出金が増加傾向にあり、今後ますます大きな負担となることが危惧される。今後も高齢者医療の動向に注視しつつ、国民健康保険特別会計等においても保険税の適正化により財政基盤の強化を図り、</a:t>
          </a:r>
          <a:r>
            <a:rPr lang="ja-JP" altLang="en-US" sz="1100" b="0" i="0">
              <a:solidFill>
                <a:sysClr val="windowText" lastClr="000000"/>
              </a:solidFill>
              <a:effectLst/>
              <a:latin typeface="+mn-lt"/>
              <a:ea typeface="+mn-ea"/>
              <a:cs typeface="+mn-cs"/>
            </a:rPr>
            <a:t>税収を主な財源とする</a:t>
          </a:r>
          <a:r>
            <a:rPr lang="ja-JP" altLang="ja-JP" sz="1100" b="0" i="0">
              <a:solidFill>
                <a:sysClr val="windowText" lastClr="000000"/>
              </a:solidFill>
              <a:effectLst/>
              <a:latin typeface="+mn-lt"/>
              <a:ea typeface="+mn-ea"/>
              <a:cs typeface="+mn-cs"/>
            </a:rPr>
            <a:t>普通会計の</a:t>
          </a:r>
          <a:r>
            <a:rPr lang="ja-JP" altLang="en-US" sz="1100" b="0" i="0">
              <a:solidFill>
                <a:sysClr val="windowText" lastClr="000000"/>
              </a:solidFill>
              <a:effectLst/>
              <a:latin typeface="+mn-lt"/>
              <a:ea typeface="+mn-ea"/>
              <a:cs typeface="+mn-cs"/>
            </a:rPr>
            <a:t>負担額を</a:t>
          </a:r>
          <a:r>
            <a:rPr lang="ja-JP" altLang="ja-JP" sz="1100" b="0" i="0">
              <a:solidFill>
                <a:sysClr val="windowText" lastClr="000000"/>
              </a:solidFill>
              <a:effectLst/>
              <a:latin typeface="+mn-lt"/>
              <a:ea typeface="+mn-ea"/>
              <a:cs typeface="+mn-cs"/>
            </a:rPr>
            <a:t>減らしていくよう努める。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163576</xdr:rowOff>
    </xdr:from>
    <xdr:to>
      <xdr:col>24</xdr:col>
      <xdr:colOff>31750</xdr:colOff>
      <xdr:row>57</xdr:row>
      <xdr:rowOff>10414</xdr:rowOff>
    </xdr:to>
    <xdr:cxnSp macro="">
      <xdr:nvCxnSpPr>
        <xdr:cNvPr id="244" name="直線コネクタ 243"/>
        <xdr:cNvCxnSpPr/>
      </xdr:nvCxnSpPr>
      <xdr:spPr>
        <a:xfrm>
          <a:off x="15671800" y="9764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163576</xdr:rowOff>
    </xdr:from>
    <xdr:to>
      <xdr:col>22</xdr:col>
      <xdr:colOff>565150</xdr:colOff>
      <xdr:row>57</xdr:row>
      <xdr:rowOff>5842</xdr:rowOff>
    </xdr:to>
    <xdr:cxnSp macro="">
      <xdr:nvCxnSpPr>
        <xdr:cNvPr id="247" name="直線コネクタ 246"/>
        <xdr:cNvCxnSpPr/>
      </xdr:nvCxnSpPr>
      <xdr:spPr>
        <a:xfrm flipV="1">
          <a:off x="14782800" y="9764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8" name="フローチャート : 判断 247"/>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49" name="テキスト ボックス 248"/>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5842</xdr:rowOff>
    </xdr:to>
    <xdr:cxnSp macro="">
      <xdr:nvCxnSpPr>
        <xdr:cNvPr id="250" name="直線コネクタ 249"/>
        <xdr:cNvCxnSpPr/>
      </xdr:nvCxnSpPr>
      <xdr:spPr>
        <a:xfrm>
          <a:off x="13893800" y="9751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1" name="フローチャート : 判断 250"/>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52" name="テキスト ボックス 251"/>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56</xdr:row>
      <xdr:rowOff>149860</xdr:rowOff>
    </xdr:to>
    <xdr:cxnSp macro="">
      <xdr:nvCxnSpPr>
        <xdr:cNvPr id="253" name="直線コネクタ 252"/>
        <xdr:cNvCxnSpPr/>
      </xdr:nvCxnSpPr>
      <xdr:spPr>
        <a:xfrm>
          <a:off x="13004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6" name="フローチャート : 判断 255"/>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57" name="テキスト ボックス 256"/>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3" name="円/楕円 262"/>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103141</xdr:rowOff>
    </xdr:from>
    <xdr:ext cx="762000" cy="259045"/>
    <xdr:sp macro="" textlink="">
      <xdr:nvSpPr>
        <xdr:cNvPr id="264"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112776</xdr:rowOff>
    </xdr:from>
    <xdr:to>
      <xdr:col>22</xdr:col>
      <xdr:colOff>615950</xdr:colOff>
      <xdr:row>57</xdr:row>
      <xdr:rowOff>42926</xdr:rowOff>
    </xdr:to>
    <xdr:sp macro="" textlink="">
      <xdr:nvSpPr>
        <xdr:cNvPr id="265" name="円/楕円 264"/>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27703</xdr:rowOff>
    </xdr:from>
    <xdr:ext cx="736600" cy="259045"/>
    <xdr:sp macro="" textlink="">
      <xdr:nvSpPr>
        <xdr:cNvPr id="266" name="テキスト ボックス 265"/>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67" name="円/楕円 266"/>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41419</xdr:rowOff>
    </xdr:from>
    <xdr:ext cx="762000" cy="259045"/>
    <xdr:sp macro="" textlink="">
      <xdr:nvSpPr>
        <xdr:cNvPr id="268" name="テキスト ボックス 267"/>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9" name="円/楕円 268"/>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0" name="テキスト ボックス 26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1" name="円/楕円 270"/>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2" name="テキスト ボックス 27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補助費等に係る経常収支比率は、類似団体平均を下回っている。</a:t>
          </a:r>
          <a:r>
            <a:rPr lang="ja-JP" altLang="en-US" sz="1100" b="0" i="0" u="none" strike="noStrike" baseline="0" smtClean="0">
              <a:solidFill>
                <a:schemeClr val="dk1"/>
              </a:solidFill>
              <a:latin typeface="+mn-lt"/>
              <a:ea typeface="+mn-ea"/>
              <a:cs typeface="+mn-cs"/>
            </a:rPr>
            <a:t>国民健康保険財政調整交付金や介護給付費負担金など、社会保障関係経費は、今後も高齢化の進展などにより増加傾向</a:t>
          </a:r>
          <a:r>
            <a:rPr lang="ja-JP" altLang="en-US" sz="1100" b="0" i="0" u="none" strike="noStrike" baseline="0" smtClean="0">
              <a:solidFill>
                <a:sysClr val="windowText" lastClr="000000"/>
              </a:solidFill>
              <a:latin typeface="+mn-lt"/>
              <a:ea typeface="+mn-ea"/>
              <a:cs typeface="+mn-cs"/>
            </a:rPr>
            <a:t>が</a:t>
          </a:r>
          <a:r>
            <a:rPr lang="ja-JP" altLang="en-US" sz="1100" b="0" i="0" u="none" strike="noStrike" baseline="0" smtClean="0">
              <a:solidFill>
                <a:schemeClr val="dk1"/>
              </a:solidFill>
              <a:latin typeface="+mn-lt"/>
              <a:ea typeface="+mn-ea"/>
              <a:cs typeface="+mn-cs"/>
            </a:rPr>
            <a:t>見込まれるが、事業の見直し、介護予防の推進等により、経費の縮減に努めていく。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122428</xdr:rowOff>
    </xdr:to>
    <xdr:cxnSp macro="">
      <xdr:nvCxnSpPr>
        <xdr:cNvPr id="303" name="直線コネクタ 302"/>
        <xdr:cNvCxnSpPr/>
      </xdr:nvCxnSpPr>
      <xdr:spPr>
        <a:xfrm>
          <a:off x="15671800" y="6267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94996</xdr:rowOff>
    </xdr:to>
    <xdr:cxnSp macro="">
      <xdr:nvCxnSpPr>
        <xdr:cNvPr id="306" name="直線コネクタ 305"/>
        <xdr:cNvCxnSpPr/>
      </xdr:nvCxnSpPr>
      <xdr:spPr>
        <a:xfrm>
          <a:off x="14782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7" name="フローチャート : 判断 306"/>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08" name="テキスト ボックス 307"/>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94996</xdr:rowOff>
    </xdr:to>
    <xdr:cxnSp macro="">
      <xdr:nvCxnSpPr>
        <xdr:cNvPr id="309" name="直線コネクタ 308"/>
        <xdr:cNvCxnSpPr/>
      </xdr:nvCxnSpPr>
      <xdr:spPr>
        <a:xfrm flipV="1">
          <a:off x="13893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0" name="フローチャート : 判断 309"/>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11" name="テキスト ボックス 310"/>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131572</xdr:rowOff>
    </xdr:to>
    <xdr:cxnSp macro="">
      <xdr:nvCxnSpPr>
        <xdr:cNvPr id="312" name="直線コネクタ 311"/>
        <xdr:cNvCxnSpPr/>
      </xdr:nvCxnSpPr>
      <xdr:spPr>
        <a:xfrm flipV="1">
          <a:off x="13004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15" name="フローチャート : 判断 314"/>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16" name="テキスト ボックス 315"/>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2" name="円/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3"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4" name="円/楕円 323"/>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5" name="テキスト ボックス 324"/>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6" name="円/楕円 325"/>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7" name="テキスト ボックス 326"/>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8" name="円/楕円 32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9" name="テキスト ボックス 32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0" name="円/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31" name="テキスト ボックス 330"/>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従前から行ってきた地方債発行上限２億５千万円の起債抑制策により類似団体平均より下回っている。今後も津奈木町振興計画との調整を図りながら、将来的な負担に十分留意しつつ、過度に起債に依存することのない財政運営を行い低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145287</xdr:rowOff>
    </xdr:to>
    <xdr:cxnSp macro="">
      <xdr:nvCxnSpPr>
        <xdr:cNvPr id="361" name="直線コネクタ 360"/>
        <xdr:cNvCxnSpPr/>
      </xdr:nvCxnSpPr>
      <xdr:spPr>
        <a:xfrm flipV="1">
          <a:off x="3987800" y="131480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78994</xdr:rowOff>
    </xdr:to>
    <xdr:cxnSp macro="">
      <xdr:nvCxnSpPr>
        <xdr:cNvPr id="364" name="直線コネクタ 363"/>
        <xdr:cNvCxnSpPr/>
      </xdr:nvCxnSpPr>
      <xdr:spPr>
        <a:xfrm flipV="1">
          <a:off x="3098800" y="131754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5" name="フローチャート : 判断 36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6" name="テキスト ボックス 36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78994</xdr:rowOff>
    </xdr:to>
    <xdr:cxnSp macro="">
      <xdr:nvCxnSpPr>
        <xdr:cNvPr id="367" name="直線コネクタ 366"/>
        <xdr:cNvCxnSpPr/>
      </xdr:nvCxnSpPr>
      <xdr:spPr>
        <a:xfrm>
          <a:off x="2209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8" name="フローチャート : 判断 367"/>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9" name="テキスト ボックス 368"/>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78994</xdr:rowOff>
    </xdr:to>
    <xdr:cxnSp macro="">
      <xdr:nvCxnSpPr>
        <xdr:cNvPr id="370" name="直線コネクタ 369"/>
        <xdr:cNvCxnSpPr/>
      </xdr:nvCxnSpPr>
      <xdr:spPr>
        <a:xfrm flipV="1">
          <a:off x="1320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1" name="フローチャート : 判断 370"/>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2" name="テキスト ボックス 371"/>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3" name="フローチャート : 判断 372"/>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4" name="テキスト ボックス 373"/>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0" name="円/楕円 379"/>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1"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2" name="円/楕円 381"/>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3" name="テキスト ボックス 382"/>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4" name="円/楕円 383"/>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85" name="テキスト ボックス 384"/>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6" name="円/楕円 38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7" name="テキスト ボックス 38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8" name="円/楕円 387"/>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9" name="テキスト ボックス 388"/>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a:t>
          </a:r>
          <a:r>
            <a:rPr lang="ja-JP" altLang="ja-JP" sz="1100" b="0" i="0">
              <a:solidFill>
                <a:sysClr val="windowText" lastClr="000000"/>
              </a:solidFill>
              <a:effectLst/>
              <a:latin typeface="+mn-lt"/>
              <a:ea typeface="+mn-ea"/>
              <a:cs typeface="+mn-cs"/>
            </a:rPr>
            <a:t>公債費以外に係る経常収支比率は、類似団体平均を上回っている。主に人件費、</a:t>
          </a:r>
          <a:r>
            <a:rPr lang="ja-JP" altLang="en-US" sz="1100" b="0" i="0">
              <a:solidFill>
                <a:sysClr val="windowText" lastClr="000000"/>
              </a:solidFill>
              <a:effectLst/>
              <a:latin typeface="+mn-lt"/>
              <a:ea typeface="+mn-ea"/>
              <a:cs typeface="+mn-cs"/>
            </a:rPr>
            <a:t>扶助費</a:t>
          </a:r>
          <a:r>
            <a:rPr lang="ja-JP" altLang="ja-JP" sz="1100" b="0" i="0">
              <a:solidFill>
                <a:sysClr val="windowText" lastClr="000000"/>
              </a:solidFill>
              <a:effectLst/>
              <a:latin typeface="+mn-lt"/>
              <a:ea typeface="+mn-ea"/>
              <a:cs typeface="+mn-cs"/>
            </a:rPr>
            <a:t>がその要因となっている。第</a:t>
          </a:r>
          <a:r>
            <a:rPr lang="ja-JP" altLang="en-US" sz="1100" b="0" i="0">
              <a:solidFill>
                <a:sysClr val="windowText" lastClr="000000"/>
              </a:solidFill>
              <a:effectLst/>
              <a:latin typeface="+mn-lt"/>
              <a:ea typeface="+mn-ea"/>
              <a:cs typeface="+mn-cs"/>
            </a:rPr>
            <a:t>５</a:t>
          </a:r>
          <a:r>
            <a:rPr lang="ja-JP" altLang="ja-JP" sz="1100" b="0" i="0">
              <a:solidFill>
                <a:sysClr val="windowText" lastClr="000000"/>
              </a:solidFill>
              <a:effectLst/>
              <a:latin typeface="+mn-lt"/>
              <a:ea typeface="+mn-ea"/>
              <a:cs typeface="+mn-cs"/>
            </a:rPr>
            <a:t>次行政改革大綱及び中期財政計画に基づく定員管理計画による人件費の削減など各費目の歳出削減に努める。</a:t>
          </a:r>
          <a:endParaRPr lang="ja-JP" altLang="ja-JP" sz="1400">
            <a:solidFill>
              <a:sysClr val="windowText" lastClr="000000"/>
            </a:solidFill>
            <a:effectLst/>
          </a:endParaRPr>
        </a:p>
        <a:p>
          <a:pPr algn="l"/>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80</xdr:row>
      <xdr:rowOff>16511</xdr:rowOff>
    </xdr:to>
    <xdr:cxnSp macro="">
      <xdr:nvCxnSpPr>
        <xdr:cNvPr id="422" name="直線コネクタ 421"/>
        <xdr:cNvCxnSpPr/>
      </xdr:nvCxnSpPr>
      <xdr:spPr>
        <a:xfrm>
          <a:off x="15671800" y="136448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79</xdr:row>
      <xdr:rowOff>161289</xdr:rowOff>
    </xdr:to>
    <xdr:cxnSp macro="">
      <xdr:nvCxnSpPr>
        <xdr:cNvPr id="425" name="直線コネクタ 424"/>
        <xdr:cNvCxnSpPr/>
      </xdr:nvCxnSpPr>
      <xdr:spPr>
        <a:xfrm flipV="1">
          <a:off x="14782800" y="13644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91439</xdr:rowOff>
    </xdr:from>
    <xdr:to>
      <xdr:col>22</xdr:col>
      <xdr:colOff>615950</xdr:colOff>
      <xdr:row>78</xdr:row>
      <xdr:rowOff>21589</xdr:rowOff>
    </xdr:to>
    <xdr:sp macro="" textlink="">
      <xdr:nvSpPr>
        <xdr:cNvPr id="426" name="フローチャート : 判断 425"/>
        <xdr:cNvSpPr/>
      </xdr:nvSpPr>
      <xdr:spPr>
        <a:xfrm>
          <a:off x="15621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31766</xdr:rowOff>
    </xdr:from>
    <xdr:ext cx="736600" cy="259045"/>
    <xdr:sp macro="" textlink="">
      <xdr:nvSpPr>
        <xdr:cNvPr id="427" name="テキスト ボックス 426"/>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16511</xdr:rowOff>
    </xdr:from>
    <xdr:to>
      <xdr:col>21</xdr:col>
      <xdr:colOff>361950</xdr:colOff>
      <xdr:row>79</xdr:row>
      <xdr:rowOff>161289</xdr:rowOff>
    </xdr:to>
    <xdr:cxnSp macro="">
      <xdr:nvCxnSpPr>
        <xdr:cNvPr id="428" name="直線コネクタ 427"/>
        <xdr:cNvCxnSpPr/>
      </xdr:nvCxnSpPr>
      <xdr:spPr>
        <a:xfrm>
          <a:off x="13893800" y="135610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26670</xdr:rowOff>
    </xdr:from>
    <xdr:to>
      <xdr:col>21</xdr:col>
      <xdr:colOff>412750</xdr:colOff>
      <xdr:row>78</xdr:row>
      <xdr:rowOff>128270</xdr:rowOff>
    </xdr:to>
    <xdr:sp macro="" textlink="">
      <xdr:nvSpPr>
        <xdr:cNvPr id="429" name="フローチャート : 判断 428"/>
        <xdr:cNvSpPr/>
      </xdr:nvSpPr>
      <xdr:spPr>
        <a:xfrm>
          <a:off x="14732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138447</xdr:rowOff>
    </xdr:from>
    <xdr:ext cx="762000" cy="259045"/>
    <xdr:sp macro="" textlink="">
      <xdr:nvSpPr>
        <xdr:cNvPr id="430" name="テキスト ボックス 429"/>
        <xdr:cNvSpPr txBox="1"/>
      </xdr:nvSpPr>
      <xdr:spPr>
        <a:xfrm>
          <a:off x="14401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16511</xdr:rowOff>
    </xdr:from>
    <xdr:to>
      <xdr:col>20</xdr:col>
      <xdr:colOff>158750</xdr:colOff>
      <xdr:row>79</xdr:row>
      <xdr:rowOff>81280</xdr:rowOff>
    </xdr:to>
    <xdr:cxnSp macro="">
      <xdr:nvCxnSpPr>
        <xdr:cNvPr id="431" name="直線コネクタ 430"/>
        <xdr:cNvCxnSpPr/>
      </xdr:nvCxnSpPr>
      <xdr:spPr>
        <a:xfrm flipV="1">
          <a:off x="13004800" y="135610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32" name="フローチャート : 判断 431"/>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3" name="テキスト ボックス 432"/>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4" name="フローチャート : 判断 433"/>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5" name="テキスト ボックス 434"/>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137161</xdr:rowOff>
    </xdr:from>
    <xdr:to>
      <xdr:col>24</xdr:col>
      <xdr:colOff>82550</xdr:colOff>
      <xdr:row>80</xdr:row>
      <xdr:rowOff>67311</xdr:rowOff>
    </xdr:to>
    <xdr:sp macro="" textlink="">
      <xdr:nvSpPr>
        <xdr:cNvPr id="441" name="円/楕円 440"/>
        <xdr:cNvSpPr/>
      </xdr:nvSpPr>
      <xdr:spPr>
        <a:xfrm>
          <a:off x="164592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109238</xdr:rowOff>
    </xdr:from>
    <xdr:ext cx="762000" cy="259045"/>
    <xdr:sp macro="" textlink="">
      <xdr:nvSpPr>
        <xdr:cNvPr id="442" name="公債費以外該当値テキスト"/>
        <xdr:cNvSpPr txBox="1"/>
      </xdr:nvSpPr>
      <xdr:spPr>
        <a:xfrm>
          <a:off x="165989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43" name="円/楕円 442"/>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44" name="テキスト ボックス 443"/>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110489</xdr:rowOff>
    </xdr:from>
    <xdr:to>
      <xdr:col>21</xdr:col>
      <xdr:colOff>412750</xdr:colOff>
      <xdr:row>80</xdr:row>
      <xdr:rowOff>40639</xdr:rowOff>
    </xdr:to>
    <xdr:sp macro="" textlink="">
      <xdr:nvSpPr>
        <xdr:cNvPr id="445" name="円/楕円 444"/>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25416</xdr:rowOff>
    </xdr:from>
    <xdr:ext cx="762000" cy="259045"/>
    <xdr:sp macro="" textlink="">
      <xdr:nvSpPr>
        <xdr:cNvPr id="446" name="テキスト ボックス 445"/>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137161</xdr:rowOff>
    </xdr:from>
    <xdr:to>
      <xdr:col>20</xdr:col>
      <xdr:colOff>209550</xdr:colOff>
      <xdr:row>79</xdr:row>
      <xdr:rowOff>67311</xdr:rowOff>
    </xdr:to>
    <xdr:sp macro="" textlink="">
      <xdr:nvSpPr>
        <xdr:cNvPr id="447" name="円/楕円 446"/>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52088</xdr:rowOff>
    </xdr:from>
    <xdr:ext cx="762000" cy="259045"/>
    <xdr:sp macro="" textlink="">
      <xdr:nvSpPr>
        <xdr:cNvPr id="448" name="テキスト ボックス 447"/>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30480</xdr:rowOff>
    </xdr:from>
    <xdr:to>
      <xdr:col>19</xdr:col>
      <xdr:colOff>6350</xdr:colOff>
      <xdr:row>79</xdr:row>
      <xdr:rowOff>132080</xdr:rowOff>
    </xdr:to>
    <xdr:sp macro="" textlink="">
      <xdr:nvSpPr>
        <xdr:cNvPr id="449" name="円/楕円 448"/>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116857</xdr:rowOff>
    </xdr:from>
    <xdr:ext cx="762000" cy="259045"/>
    <xdr:sp macro="" textlink="">
      <xdr:nvSpPr>
        <xdr:cNvPr id="450" name="テキスト ボックス 449"/>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熊本県津奈木町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166608</xdr:rowOff>
    </xdr:from>
    <xdr:to>
      <xdr:col>4</xdr:col>
      <xdr:colOff>1117600</xdr:colOff>
      <xdr:row>17</xdr:row>
      <xdr:rowOff>170759</xdr:rowOff>
    </xdr:to>
    <xdr:cxnSp macro="">
      <xdr:nvCxnSpPr>
        <xdr:cNvPr id="47" name="直線コネクタ 46"/>
        <xdr:cNvCxnSpPr/>
      </xdr:nvCxnSpPr>
      <xdr:spPr bwMode="auto">
        <a:xfrm flipV="1">
          <a:off x="5003800" y="3128883"/>
          <a:ext cx="647700" cy="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170759</xdr:rowOff>
    </xdr:from>
    <xdr:to>
      <xdr:col>4</xdr:col>
      <xdr:colOff>469900</xdr:colOff>
      <xdr:row>18</xdr:row>
      <xdr:rowOff>26186</xdr:rowOff>
    </xdr:to>
    <xdr:cxnSp macro="">
      <xdr:nvCxnSpPr>
        <xdr:cNvPr id="50" name="直線コネクタ 49"/>
        <xdr:cNvCxnSpPr/>
      </xdr:nvCxnSpPr>
      <xdr:spPr bwMode="auto">
        <a:xfrm flipV="1">
          <a:off x="4305300" y="3133034"/>
          <a:ext cx="698500" cy="2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26186</xdr:rowOff>
    </xdr:from>
    <xdr:to>
      <xdr:col>3</xdr:col>
      <xdr:colOff>904875</xdr:colOff>
      <xdr:row>18</xdr:row>
      <xdr:rowOff>40604</xdr:rowOff>
    </xdr:to>
    <xdr:cxnSp macro="">
      <xdr:nvCxnSpPr>
        <xdr:cNvPr id="53" name="直線コネクタ 52"/>
        <xdr:cNvCxnSpPr/>
      </xdr:nvCxnSpPr>
      <xdr:spPr bwMode="auto">
        <a:xfrm flipV="1">
          <a:off x="3606800" y="3159911"/>
          <a:ext cx="698500" cy="1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13741</xdr:rowOff>
    </xdr:from>
    <xdr:ext cx="762000" cy="259045"/>
    <xdr:sp macro="" textlink="">
      <xdr:nvSpPr>
        <xdr:cNvPr id="55" name="テキスト ボックス 54"/>
        <xdr:cNvSpPr txBox="1"/>
      </xdr:nvSpPr>
      <xdr:spPr>
        <a:xfrm>
          <a:off x="3924300" y="280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36452</xdr:rowOff>
    </xdr:from>
    <xdr:to>
      <xdr:col>3</xdr:col>
      <xdr:colOff>206375</xdr:colOff>
      <xdr:row>18</xdr:row>
      <xdr:rowOff>40604</xdr:rowOff>
    </xdr:to>
    <xdr:cxnSp macro="">
      <xdr:nvCxnSpPr>
        <xdr:cNvPr id="56" name="直線コネクタ 55"/>
        <xdr:cNvCxnSpPr/>
      </xdr:nvCxnSpPr>
      <xdr:spPr bwMode="auto">
        <a:xfrm>
          <a:off x="2908300" y="3170177"/>
          <a:ext cx="698500" cy="4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31147</xdr:rowOff>
    </xdr:from>
    <xdr:ext cx="762000" cy="259045"/>
    <xdr:sp macro="" textlink="">
      <xdr:nvSpPr>
        <xdr:cNvPr id="58" name="テキスト ボックス 57"/>
        <xdr:cNvSpPr txBox="1"/>
      </xdr:nvSpPr>
      <xdr:spPr>
        <a:xfrm>
          <a:off x="3225800" y="282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26630</xdr:rowOff>
    </xdr:from>
    <xdr:ext cx="762000" cy="259045"/>
    <xdr:sp macro="" textlink="">
      <xdr:nvSpPr>
        <xdr:cNvPr id="60" name="テキスト ボックス 59"/>
        <xdr:cNvSpPr txBox="1"/>
      </xdr:nvSpPr>
      <xdr:spPr>
        <a:xfrm>
          <a:off x="2527300" y="281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115808</xdr:rowOff>
    </xdr:from>
    <xdr:to>
      <xdr:col>5</xdr:col>
      <xdr:colOff>34925</xdr:colOff>
      <xdr:row>18</xdr:row>
      <xdr:rowOff>45958</xdr:rowOff>
    </xdr:to>
    <xdr:sp macro="" textlink="">
      <xdr:nvSpPr>
        <xdr:cNvPr id="66" name="円/楕円 65"/>
        <xdr:cNvSpPr/>
      </xdr:nvSpPr>
      <xdr:spPr bwMode="auto">
        <a:xfrm>
          <a:off x="5600700" y="307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24385</xdr:rowOff>
    </xdr:from>
    <xdr:ext cx="762000" cy="259045"/>
    <xdr:sp macro="" textlink="">
      <xdr:nvSpPr>
        <xdr:cNvPr id="67" name="人口1人当たり決算額の推移該当値テキスト130"/>
        <xdr:cNvSpPr txBox="1"/>
      </xdr:nvSpPr>
      <xdr:spPr>
        <a:xfrm>
          <a:off x="5740400" y="298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153,507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119959</xdr:rowOff>
    </xdr:from>
    <xdr:to>
      <xdr:col>4</xdr:col>
      <xdr:colOff>520700</xdr:colOff>
      <xdr:row>18</xdr:row>
      <xdr:rowOff>50109</xdr:rowOff>
    </xdr:to>
    <xdr:sp macro="" textlink="">
      <xdr:nvSpPr>
        <xdr:cNvPr id="68" name="円/楕円 67"/>
        <xdr:cNvSpPr/>
      </xdr:nvSpPr>
      <xdr:spPr bwMode="auto">
        <a:xfrm>
          <a:off x="4953000" y="308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34886</xdr:rowOff>
    </xdr:from>
    <xdr:ext cx="736600" cy="259045"/>
    <xdr:sp macro="" textlink="">
      <xdr:nvSpPr>
        <xdr:cNvPr id="69" name="テキスト ボックス 68"/>
        <xdr:cNvSpPr txBox="1"/>
      </xdr:nvSpPr>
      <xdr:spPr>
        <a:xfrm>
          <a:off x="4622800" y="316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146836</xdr:rowOff>
    </xdr:from>
    <xdr:to>
      <xdr:col>3</xdr:col>
      <xdr:colOff>955675</xdr:colOff>
      <xdr:row>18</xdr:row>
      <xdr:rowOff>76986</xdr:rowOff>
    </xdr:to>
    <xdr:sp macro="" textlink="">
      <xdr:nvSpPr>
        <xdr:cNvPr id="70" name="円/楕円 69"/>
        <xdr:cNvSpPr/>
      </xdr:nvSpPr>
      <xdr:spPr bwMode="auto">
        <a:xfrm>
          <a:off x="4254500" y="310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61763</xdr:rowOff>
    </xdr:from>
    <xdr:ext cx="762000" cy="259045"/>
    <xdr:sp macro="" textlink="">
      <xdr:nvSpPr>
        <xdr:cNvPr id="71" name="テキスト ボックス 70"/>
        <xdr:cNvSpPr txBox="1"/>
      </xdr:nvSpPr>
      <xdr:spPr>
        <a:xfrm>
          <a:off x="3924300" y="319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161254</xdr:rowOff>
    </xdr:from>
    <xdr:to>
      <xdr:col>3</xdr:col>
      <xdr:colOff>257175</xdr:colOff>
      <xdr:row>18</xdr:row>
      <xdr:rowOff>91404</xdr:rowOff>
    </xdr:to>
    <xdr:sp macro="" textlink="">
      <xdr:nvSpPr>
        <xdr:cNvPr id="72" name="円/楕円 71"/>
        <xdr:cNvSpPr/>
      </xdr:nvSpPr>
      <xdr:spPr bwMode="auto">
        <a:xfrm>
          <a:off x="3556000" y="312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76181</xdr:rowOff>
    </xdr:from>
    <xdr:ext cx="762000" cy="259045"/>
    <xdr:sp macro="" textlink="">
      <xdr:nvSpPr>
        <xdr:cNvPr id="73" name="テキスト ボックス 72"/>
        <xdr:cNvSpPr txBox="1"/>
      </xdr:nvSpPr>
      <xdr:spPr>
        <a:xfrm>
          <a:off x="3225800" y="320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157102</xdr:rowOff>
    </xdr:from>
    <xdr:to>
      <xdr:col>2</xdr:col>
      <xdr:colOff>692150</xdr:colOff>
      <xdr:row>18</xdr:row>
      <xdr:rowOff>87252</xdr:rowOff>
    </xdr:to>
    <xdr:sp macro="" textlink="">
      <xdr:nvSpPr>
        <xdr:cNvPr id="74" name="円/楕円 73"/>
        <xdr:cNvSpPr/>
      </xdr:nvSpPr>
      <xdr:spPr bwMode="auto">
        <a:xfrm>
          <a:off x="2857500" y="311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72029</xdr:rowOff>
    </xdr:from>
    <xdr:ext cx="762000" cy="259045"/>
    <xdr:sp macro="" textlink="">
      <xdr:nvSpPr>
        <xdr:cNvPr id="75" name="テキスト ボックス 74"/>
        <xdr:cNvSpPr txBox="1"/>
      </xdr:nvSpPr>
      <xdr:spPr>
        <a:xfrm>
          <a:off x="2527300" y="320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90294</xdr:rowOff>
    </xdr:from>
    <xdr:to>
      <xdr:col>4</xdr:col>
      <xdr:colOff>1117600</xdr:colOff>
      <xdr:row>37</xdr:row>
      <xdr:rowOff>125422</xdr:rowOff>
    </xdr:to>
    <xdr:cxnSp macro="">
      <xdr:nvCxnSpPr>
        <xdr:cNvPr id="110" name="直線コネクタ 109"/>
        <xdr:cNvCxnSpPr/>
      </xdr:nvCxnSpPr>
      <xdr:spPr bwMode="auto">
        <a:xfrm flipV="1">
          <a:off x="5003800" y="7214994"/>
          <a:ext cx="6477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72735</xdr:rowOff>
    </xdr:from>
    <xdr:to>
      <xdr:col>4</xdr:col>
      <xdr:colOff>469900</xdr:colOff>
      <xdr:row>37</xdr:row>
      <xdr:rowOff>125422</xdr:rowOff>
    </xdr:to>
    <xdr:cxnSp macro="">
      <xdr:nvCxnSpPr>
        <xdr:cNvPr id="113" name="直線コネクタ 112"/>
        <xdr:cNvCxnSpPr/>
      </xdr:nvCxnSpPr>
      <xdr:spPr bwMode="auto">
        <a:xfrm>
          <a:off x="4305300" y="7197435"/>
          <a:ext cx="698500" cy="5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162317</xdr:rowOff>
    </xdr:from>
    <xdr:to>
      <xdr:col>4</xdr:col>
      <xdr:colOff>520700</xdr:colOff>
      <xdr:row>35</xdr:row>
      <xdr:rowOff>263917</xdr:rowOff>
    </xdr:to>
    <xdr:sp macro="" textlink="">
      <xdr:nvSpPr>
        <xdr:cNvPr id="114" name="フローチャート : 判断 113"/>
        <xdr:cNvSpPr/>
      </xdr:nvSpPr>
      <xdr:spPr bwMode="auto">
        <a:xfrm>
          <a:off x="4953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274094</xdr:rowOff>
    </xdr:from>
    <xdr:ext cx="736600" cy="259045"/>
    <xdr:sp macro="" textlink="">
      <xdr:nvSpPr>
        <xdr:cNvPr id="115" name="テキスト ボックス 114"/>
        <xdr:cNvSpPr txBox="1"/>
      </xdr:nvSpPr>
      <xdr:spPr>
        <a:xfrm>
          <a:off x="4622800" y="654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53641</xdr:rowOff>
    </xdr:from>
    <xdr:to>
      <xdr:col>3</xdr:col>
      <xdr:colOff>904875</xdr:colOff>
      <xdr:row>37</xdr:row>
      <xdr:rowOff>72735</xdr:rowOff>
    </xdr:to>
    <xdr:cxnSp macro="">
      <xdr:nvCxnSpPr>
        <xdr:cNvPr id="116" name="直線コネクタ 115"/>
        <xdr:cNvCxnSpPr/>
      </xdr:nvCxnSpPr>
      <xdr:spPr bwMode="auto">
        <a:xfrm>
          <a:off x="3606800" y="7178341"/>
          <a:ext cx="698500" cy="19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7" name="フローチャート : 判断 116"/>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8" name="テキスト ボックス 117"/>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47327</xdr:rowOff>
    </xdr:from>
    <xdr:to>
      <xdr:col>3</xdr:col>
      <xdr:colOff>206375</xdr:colOff>
      <xdr:row>37</xdr:row>
      <xdr:rowOff>53641</xdr:rowOff>
    </xdr:to>
    <xdr:cxnSp macro="">
      <xdr:nvCxnSpPr>
        <xdr:cNvPr id="119" name="直線コネクタ 118"/>
        <xdr:cNvCxnSpPr/>
      </xdr:nvCxnSpPr>
      <xdr:spPr bwMode="auto">
        <a:xfrm>
          <a:off x="2908300" y="7172027"/>
          <a:ext cx="698500" cy="6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20" name="フローチャート : 判断 119"/>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1" name="テキスト ボックス 120"/>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2" name="フローチャート : 判断 121"/>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3" name="テキスト ボックス 122"/>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39494</xdr:rowOff>
    </xdr:from>
    <xdr:to>
      <xdr:col>5</xdr:col>
      <xdr:colOff>34925</xdr:colOff>
      <xdr:row>37</xdr:row>
      <xdr:rowOff>141094</xdr:rowOff>
    </xdr:to>
    <xdr:sp macro="" textlink="">
      <xdr:nvSpPr>
        <xdr:cNvPr id="129" name="円/楕円 128"/>
        <xdr:cNvSpPr/>
      </xdr:nvSpPr>
      <xdr:spPr bwMode="auto">
        <a:xfrm>
          <a:off x="5600700" y="716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11571</xdr:rowOff>
    </xdr:from>
    <xdr:ext cx="762000" cy="259045"/>
    <xdr:sp macro="" textlink="">
      <xdr:nvSpPr>
        <xdr:cNvPr id="130" name="人口1人当たり決算額の推移該当値テキスト445"/>
        <xdr:cNvSpPr txBox="1"/>
      </xdr:nvSpPr>
      <xdr:spPr>
        <a:xfrm>
          <a:off x="5740400" y="713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74622</xdr:rowOff>
    </xdr:from>
    <xdr:to>
      <xdr:col>4</xdr:col>
      <xdr:colOff>520700</xdr:colOff>
      <xdr:row>37</xdr:row>
      <xdr:rowOff>176222</xdr:rowOff>
    </xdr:to>
    <xdr:sp macro="" textlink="">
      <xdr:nvSpPr>
        <xdr:cNvPr id="131" name="円/楕円 130"/>
        <xdr:cNvSpPr/>
      </xdr:nvSpPr>
      <xdr:spPr bwMode="auto">
        <a:xfrm>
          <a:off x="4953000" y="719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160999</xdr:rowOff>
    </xdr:from>
    <xdr:ext cx="736600" cy="259045"/>
    <xdr:sp macro="" textlink="">
      <xdr:nvSpPr>
        <xdr:cNvPr id="132" name="テキスト ボックス 131"/>
        <xdr:cNvSpPr txBox="1"/>
      </xdr:nvSpPr>
      <xdr:spPr>
        <a:xfrm>
          <a:off x="4622800" y="728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21935</xdr:rowOff>
    </xdr:from>
    <xdr:to>
      <xdr:col>3</xdr:col>
      <xdr:colOff>955675</xdr:colOff>
      <xdr:row>37</xdr:row>
      <xdr:rowOff>123535</xdr:rowOff>
    </xdr:to>
    <xdr:sp macro="" textlink="">
      <xdr:nvSpPr>
        <xdr:cNvPr id="133" name="円/楕円 132"/>
        <xdr:cNvSpPr/>
      </xdr:nvSpPr>
      <xdr:spPr bwMode="auto">
        <a:xfrm>
          <a:off x="4254500" y="714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108312</xdr:rowOff>
    </xdr:from>
    <xdr:ext cx="762000" cy="259045"/>
    <xdr:sp macro="" textlink="">
      <xdr:nvSpPr>
        <xdr:cNvPr id="134" name="テキスト ボックス 133"/>
        <xdr:cNvSpPr txBox="1"/>
      </xdr:nvSpPr>
      <xdr:spPr>
        <a:xfrm>
          <a:off x="3924300" y="72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2841</xdr:rowOff>
    </xdr:from>
    <xdr:to>
      <xdr:col>3</xdr:col>
      <xdr:colOff>257175</xdr:colOff>
      <xdr:row>37</xdr:row>
      <xdr:rowOff>104441</xdr:rowOff>
    </xdr:to>
    <xdr:sp macro="" textlink="">
      <xdr:nvSpPr>
        <xdr:cNvPr id="135" name="円/楕円 134"/>
        <xdr:cNvSpPr/>
      </xdr:nvSpPr>
      <xdr:spPr bwMode="auto">
        <a:xfrm>
          <a:off x="3556000" y="712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89218</xdr:rowOff>
    </xdr:from>
    <xdr:ext cx="762000" cy="259045"/>
    <xdr:sp macro="" textlink="">
      <xdr:nvSpPr>
        <xdr:cNvPr id="136" name="テキスト ボックス 135"/>
        <xdr:cNvSpPr txBox="1"/>
      </xdr:nvSpPr>
      <xdr:spPr>
        <a:xfrm>
          <a:off x="3225800" y="721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167977</xdr:rowOff>
    </xdr:from>
    <xdr:to>
      <xdr:col>2</xdr:col>
      <xdr:colOff>692150</xdr:colOff>
      <xdr:row>37</xdr:row>
      <xdr:rowOff>98127</xdr:rowOff>
    </xdr:to>
    <xdr:sp macro="" textlink="">
      <xdr:nvSpPr>
        <xdr:cNvPr id="137" name="円/楕円 136"/>
        <xdr:cNvSpPr/>
      </xdr:nvSpPr>
      <xdr:spPr bwMode="auto">
        <a:xfrm>
          <a:off x="2857500" y="712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82904</xdr:rowOff>
    </xdr:from>
    <xdr:ext cx="762000" cy="259045"/>
    <xdr:sp macro="" textlink="">
      <xdr:nvSpPr>
        <xdr:cNvPr id="138" name="テキスト ボックス 137"/>
        <xdr:cNvSpPr txBox="1"/>
      </xdr:nvSpPr>
      <xdr:spPr>
        <a:xfrm>
          <a:off x="2527300" y="720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4,785
4,780
34.09
3,335,370
3,165,742
124,348
1,949,359
2,280,068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156492</xdr:rowOff>
    </xdr:from>
    <xdr:to>
      <xdr:col>6</xdr:col>
      <xdr:colOff>511175</xdr:colOff>
      <xdr:row>38</xdr:row>
      <xdr:rowOff>157276</xdr:rowOff>
    </xdr:to>
    <xdr:cxnSp macro="">
      <xdr:nvCxnSpPr>
        <xdr:cNvPr id="63" name="直線コネクタ 62"/>
        <xdr:cNvCxnSpPr/>
      </xdr:nvCxnSpPr>
      <xdr:spPr>
        <a:xfrm>
          <a:off x="3797300" y="6671592"/>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156492</xdr:rowOff>
    </xdr:from>
    <xdr:to>
      <xdr:col>5</xdr:col>
      <xdr:colOff>358775</xdr:colOff>
      <xdr:row>39</xdr:row>
      <xdr:rowOff>9650</xdr:rowOff>
    </xdr:to>
    <xdr:cxnSp macro="">
      <xdr:nvCxnSpPr>
        <xdr:cNvPr id="66" name="直線コネクタ 65"/>
        <xdr:cNvCxnSpPr/>
      </xdr:nvCxnSpPr>
      <xdr:spPr>
        <a:xfrm flipV="1">
          <a:off x="2908300" y="6671592"/>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9650</xdr:rowOff>
    </xdr:from>
    <xdr:to>
      <xdr:col>4</xdr:col>
      <xdr:colOff>155575</xdr:colOff>
      <xdr:row>39</xdr:row>
      <xdr:rowOff>35612</xdr:rowOff>
    </xdr:to>
    <xdr:cxnSp macro="">
      <xdr:nvCxnSpPr>
        <xdr:cNvPr id="69" name="直線コネクタ 68"/>
        <xdr:cNvCxnSpPr/>
      </xdr:nvCxnSpPr>
      <xdr:spPr>
        <a:xfrm flipV="1">
          <a:off x="2019300" y="6696200"/>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41511</xdr:rowOff>
    </xdr:from>
    <xdr:ext cx="599010" cy="259045"/>
    <xdr:sp macro="" textlink="">
      <xdr:nvSpPr>
        <xdr:cNvPr id="71" name="テキスト ボックス 70"/>
        <xdr:cNvSpPr txBox="1"/>
      </xdr:nvSpPr>
      <xdr:spPr>
        <a:xfrm>
          <a:off x="2608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24998</xdr:rowOff>
    </xdr:from>
    <xdr:to>
      <xdr:col>2</xdr:col>
      <xdr:colOff>638175</xdr:colOff>
      <xdr:row>39</xdr:row>
      <xdr:rowOff>35612</xdr:rowOff>
    </xdr:to>
    <xdr:cxnSp macro="">
      <xdr:nvCxnSpPr>
        <xdr:cNvPr id="72" name="直線コネクタ 71"/>
        <xdr:cNvCxnSpPr/>
      </xdr:nvCxnSpPr>
      <xdr:spPr>
        <a:xfrm>
          <a:off x="1130300" y="6711548"/>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58623</xdr:rowOff>
    </xdr:from>
    <xdr:ext cx="599010" cy="259045"/>
    <xdr:sp macro="" textlink="">
      <xdr:nvSpPr>
        <xdr:cNvPr id="74" name="テキスト ボックス 73"/>
        <xdr:cNvSpPr txBox="1"/>
      </xdr:nvSpPr>
      <xdr:spPr>
        <a:xfrm>
          <a:off x="1719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55387</xdr:rowOff>
    </xdr:from>
    <xdr:ext cx="599010" cy="259045"/>
    <xdr:sp macro="" textlink="">
      <xdr:nvSpPr>
        <xdr:cNvPr id="76" name="テキスト ボックス 75"/>
        <xdr:cNvSpPr txBox="1"/>
      </xdr:nvSpPr>
      <xdr:spPr>
        <a:xfrm>
          <a:off x="830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106476</xdr:rowOff>
    </xdr:from>
    <xdr:to>
      <xdr:col>6</xdr:col>
      <xdr:colOff>561975</xdr:colOff>
      <xdr:row>39</xdr:row>
      <xdr:rowOff>36626</xdr:rowOff>
    </xdr:to>
    <xdr:sp macro="" textlink="">
      <xdr:nvSpPr>
        <xdr:cNvPr id="82" name="円/楕円 81"/>
        <xdr:cNvSpPr/>
      </xdr:nvSpPr>
      <xdr:spPr>
        <a:xfrm>
          <a:off x="4584700" y="66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84903</xdr:rowOff>
    </xdr:from>
    <xdr:ext cx="599010" cy="259045"/>
    <xdr:sp macro="" textlink="">
      <xdr:nvSpPr>
        <xdr:cNvPr id="83" name="人件費該当値テキスト"/>
        <xdr:cNvSpPr txBox="1"/>
      </xdr:nvSpPr>
      <xdr:spPr>
        <a:xfrm>
          <a:off x="4686300" y="660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134,618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105692</xdr:rowOff>
    </xdr:from>
    <xdr:to>
      <xdr:col>5</xdr:col>
      <xdr:colOff>409575</xdr:colOff>
      <xdr:row>39</xdr:row>
      <xdr:rowOff>35842</xdr:rowOff>
    </xdr:to>
    <xdr:sp macro="" textlink="">
      <xdr:nvSpPr>
        <xdr:cNvPr id="84" name="円/楕円 83"/>
        <xdr:cNvSpPr/>
      </xdr:nvSpPr>
      <xdr:spPr>
        <a:xfrm>
          <a:off x="3746500" y="66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26969</xdr:rowOff>
    </xdr:from>
    <xdr:ext cx="599010" cy="259045"/>
    <xdr:sp macro="" textlink="">
      <xdr:nvSpPr>
        <xdr:cNvPr id="85" name="テキスト ボックス 84"/>
        <xdr:cNvSpPr txBox="1"/>
      </xdr:nvSpPr>
      <xdr:spPr>
        <a:xfrm>
          <a:off x="3497794" y="671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134,858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130300</xdr:rowOff>
    </xdr:from>
    <xdr:to>
      <xdr:col>4</xdr:col>
      <xdr:colOff>206375</xdr:colOff>
      <xdr:row>39</xdr:row>
      <xdr:rowOff>60450</xdr:rowOff>
    </xdr:to>
    <xdr:sp macro="" textlink="">
      <xdr:nvSpPr>
        <xdr:cNvPr id="86" name="円/楕円 85"/>
        <xdr:cNvSpPr/>
      </xdr:nvSpPr>
      <xdr:spPr>
        <a:xfrm>
          <a:off x="2857500" y="66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51577</xdr:rowOff>
    </xdr:from>
    <xdr:ext cx="599010" cy="259045"/>
    <xdr:sp macro="" textlink="">
      <xdr:nvSpPr>
        <xdr:cNvPr id="87" name="テキスト ボックス 86"/>
        <xdr:cNvSpPr txBox="1"/>
      </xdr:nvSpPr>
      <xdr:spPr>
        <a:xfrm>
          <a:off x="2608794" y="673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127,323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156262</xdr:rowOff>
    </xdr:from>
    <xdr:to>
      <xdr:col>3</xdr:col>
      <xdr:colOff>3175</xdr:colOff>
      <xdr:row>39</xdr:row>
      <xdr:rowOff>86412</xdr:rowOff>
    </xdr:to>
    <xdr:sp macro="" textlink="">
      <xdr:nvSpPr>
        <xdr:cNvPr id="88" name="円/楕円 87"/>
        <xdr:cNvSpPr/>
      </xdr:nvSpPr>
      <xdr:spPr>
        <a:xfrm>
          <a:off x="1968500" y="66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77539</xdr:rowOff>
    </xdr:from>
    <xdr:ext cx="599010" cy="259045"/>
    <xdr:sp macro="" textlink="">
      <xdr:nvSpPr>
        <xdr:cNvPr id="89" name="テキスト ボックス 88"/>
        <xdr:cNvSpPr txBox="1"/>
      </xdr:nvSpPr>
      <xdr:spPr>
        <a:xfrm>
          <a:off x="1719794" y="676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145648</xdr:rowOff>
    </xdr:from>
    <xdr:to>
      <xdr:col>1</xdr:col>
      <xdr:colOff>485775</xdr:colOff>
      <xdr:row>39</xdr:row>
      <xdr:rowOff>75798</xdr:rowOff>
    </xdr:to>
    <xdr:sp macro="" textlink="">
      <xdr:nvSpPr>
        <xdr:cNvPr id="90" name="円/楕円 89"/>
        <xdr:cNvSpPr/>
      </xdr:nvSpPr>
      <xdr:spPr>
        <a:xfrm>
          <a:off x="1079500" y="66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66925</xdr:rowOff>
    </xdr:from>
    <xdr:ext cx="599010" cy="259045"/>
    <xdr:sp macro="" textlink="">
      <xdr:nvSpPr>
        <xdr:cNvPr id="91" name="テキスト ボックス 90"/>
        <xdr:cNvSpPr txBox="1"/>
      </xdr:nvSpPr>
      <xdr:spPr>
        <a:xfrm>
          <a:off x="830794" y="6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139375</xdr:rowOff>
    </xdr:from>
    <xdr:to>
      <xdr:col>6</xdr:col>
      <xdr:colOff>511175</xdr:colOff>
      <xdr:row>58</xdr:row>
      <xdr:rowOff>143232</xdr:rowOff>
    </xdr:to>
    <xdr:cxnSp macro="">
      <xdr:nvCxnSpPr>
        <xdr:cNvPr id="122" name="直線コネクタ 121"/>
        <xdr:cNvCxnSpPr/>
      </xdr:nvCxnSpPr>
      <xdr:spPr>
        <a:xfrm flipV="1">
          <a:off x="3797300" y="10083475"/>
          <a:ext cx="8382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143232</xdr:rowOff>
    </xdr:from>
    <xdr:to>
      <xdr:col>5</xdr:col>
      <xdr:colOff>358775</xdr:colOff>
      <xdr:row>58</xdr:row>
      <xdr:rowOff>158661</xdr:rowOff>
    </xdr:to>
    <xdr:cxnSp macro="">
      <xdr:nvCxnSpPr>
        <xdr:cNvPr id="125" name="直線コネクタ 124"/>
        <xdr:cNvCxnSpPr/>
      </xdr:nvCxnSpPr>
      <xdr:spPr>
        <a:xfrm flipV="1">
          <a:off x="2908300" y="10087332"/>
          <a:ext cx="889000" cy="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158661</xdr:rowOff>
    </xdr:from>
    <xdr:to>
      <xdr:col>4</xdr:col>
      <xdr:colOff>155575</xdr:colOff>
      <xdr:row>58</xdr:row>
      <xdr:rowOff>161685</xdr:rowOff>
    </xdr:to>
    <xdr:cxnSp macro="">
      <xdr:nvCxnSpPr>
        <xdr:cNvPr id="128" name="直線コネクタ 127"/>
        <xdr:cNvCxnSpPr/>
      </xdr:nvCxnSpPr>
      <xdr:spPr>
        <a:xfrm flipV="1">
          <a:off x="2019300" y="10102761"/>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138681</xdr:rowOff>
    </xdr:from>
    <xdr:ext cx="599010" cy="259045"/>
    <xdr:sp macro="" textlink="">
      <xdr:nvSpPr>
        <xdr:cNvPr id="130" name="テキスト ボックス 129"/>
        <xdr:cNvSpPr txBox="1"/>
      </xdr:nvSpPr>
      <xdr:spPr>
        <a:xfrm>
          <a:off x="2608794"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161685</xdr:rowOff>
    </xdr:from>
    <xdr:to>
      <xdr:col>2</xdr:col>
      <xdr:colOff>638175</xdr:colOff>
      <xdr:row>58</xdr:row>
      <xdr:rowOff>164534</xdr:rowOff>
    </xdr:to>
    <xdr:cxnSp macro="">
      <xdr:nvCxnSpPr>
        <xdr:cNvPr id="131" name="直線コネクタ 130"/>
        <xdr:cNvCxnSpPr/>
      </xdr:nvCxnSpPr>
      <xdr:spPr>
        <a:xfrm flipV="1">
          <a:off x="1130300" y="10105785"/>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151257</xdr:rowOff>
    </xdr:from>
    <xdr:ext cx="599010" cy="259045"/>
    <xdr:sp macro="" textlink="">
      <xdr:nvSpPr>
        <xdr:cNvPr id="133" name="テキスト ボックス 132"/>
        <xdr:cNvSpPr txBox="1"/>
      </xdr:nvSpPr>
      <xdr:spPr>
        <a:xfrm>
          <a:off x="1719794"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164951</xdr:rowOff>
    </xdr:from>
    <xdr:ext cx="599010" cy="259045"/>
    <xdr:sp macro="" textlink="">
      <xdr:nvSpPr>
        <xdr:cNvPr id="135" name="テキスト ボックス 134"/>
        <xdr:cNvSpPr txBox="1"/>
      </xdr:nvSpPr>
      <xdr:spPr>
        <a:xfrm>
          <a:off x="830794" y="976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88575</xdr:rowOff>
    </xdr:from>
    <xdr:to>
      <xdr:col>6</xdr:col>
      <xdr:colOff>561975</xdr:colOff>
      <xdr:row>59</xdr:row>
      <xdr:rowOff>18725</xdr:rowOff>
    </xdr:to>
    <xdr:sp macro="" textlink="">
      <xdr:nvSpPr>
        <xdr:cNvPr id="141" name="円/楕円 140"/>
        <xdr:cNvSpPr/>
      </xdr:nvSpPr>
      <xdr:spPr>
        <a:xfrm>
          <a:off x="4584700" y="100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3502</xdr:rowOff>
    </xdr:from>
    <xdr:ext cx="534377" cy="259045"/>
    <xdr:sp macro="" textlink="">
      <xdr:nvSpPr>
        <xdr:cNvPr id="142" name="物件費該当値テキスト"/>
        <xdr:cNvSpPr txBox="1"/>
      </xdr:nvSpPr>
      <xdr:spPr>
        <a:xfrm>
          <a:off x="4686300" y="99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92432</xdr:rowOff>
    </xdr:from>
    <xdr:to>
      <xdr:col>5</xdr:col>
      <xdr:colOff>409575</xdr:colOff>
      <xdr:row>59</xdr:row>
      <xdr:rowOff>22582</xdr:rowOff>
    </xdr:to>
    <xdr:sp macro="" textlink="">
      <xdr:nvSpPr>
        <xdr:cNvPr id="143" name="円/楕円 142"/>
        <xdr:cNvSpPr/>
      </xdr:nvSpPr>
      <xdr:spPr>
        <a:xfrm>
          <a:off x="3746500" y="100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13709</xdr:rowOff>
    </xdr:from>
    <xdr:ext cx="534377" cy="259045"/>
    <xdr:sp macro="" textlink="">
      <xdr:nvSpPr>
        <xdr:cNvPr id="144" name="テキスト ボックス 143"/>
        <xdr:cNvSpPr txBox="1"/>
      </xdr:nvSpPr>
      <xdr:spPr>
        <a:xfrm>
          <a:off x="3530111" y="101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107861</xdr:rowOff>
    </xdr:from>
    <xdr:to>
      <xdr:col>4</xdr:col>
      <xdr:colOff>206375</xdr:colOff>
      <xdr:row>59</xdr:row>
      <xdr:rowOff>38011</xdr:rowOff>
    </xdr:to>
    <xdr:sp macro="" textlink="">
      <xdr:nvSpPr>
        <xdr:cNvPr id="145" name="円/楕円 144"/>
        <xdr:cNvSpPr/>
      </xdr:nvSpPr>
      <xdr:spPr>
        <a:xfrm>
          <a:off x="2857500" y="100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29138</xdr:rowOff>
    </xdr:from>
    <xdr:ext cx="534377" cy="259045"/>
    <xdr:sp macro="" textlink="">
      <xdr:nvSpPr>
        <xdr:cNvPr id="146" name="テキスト ボックス 145"/>
        <xdr:cNvSpPr txBox="1"/>
      </xdr:nvSpPr>
      <xdr:spPr>
        <a:xfrm>
          <a:off x="2641111" y="101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110885</xdr:rowOff>
    </xdr:from>
    <xdr:to>
      <xdr:col>3</xdr:col>
      <xdr:colOff>3175</xdr:colOff>
      <xdr:row>59</xdr:row>
      <xdr:rowOff>41035</xdr:rowOff>
    </xdr:to>
    <xdr:sp macro="" textlink="">
      <xdr:nvSpPr>
        <xdr:cNvPr id="147" name="円/楕円 146"/>
        <xdr:cNvSpPr/>
      </xdr:nvSpPr>
      <xdr:spPr>
        <a:xfrm>
          <a:off x="1968500" y="100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32162</xdr:rowOff>
    </xdr:from>
    <xdr:ext cx="534377" cy="259045"/>
    <xdr:sp macro="" textlink="">
      <xdr:nvSpPr>
        <xdr:cNvPr id="148" name="テキスト ボックス 147"/>
        <xdr:cNvSpPr txBox="1"/>
      </xdr:nvSpPr>
      <xdr:spPr>
        <a:xfrm>
          <a:off x="1752111" y="101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113734</xdr:rowOff>
    </xdr:from>
    <xdr:to>
      <xdr:col>1</xdr:col>
      <xdr:colOff>485775</xdr:colOff>
      <xdr:row>59</xdr:row>
      <xdr:rowOff>43884</xdr:rowOff>
    </xdr:to>
    <xdr:sp macro="" textlink="">
      <xdr:nvSpPr>
        <xdr:cNvPr id="149" name="円/楕円 148"/>
        <xdr:cNvSpPr/>
      </xdr:nvSpPr>
      <xdr:spPr>
        <a:xfrm>
          <a:off x="1079500" y="100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35011</xdr:rowOff>
    </xdr:from>
    <xdr:ext cx="534377" cy="259045"/>
    <xdr:sp macro="" textlink="">
      <xdr:nvSpPr>
        <xdr:cNvPr id="150" name="テキスト ボックス 149"/>
        <xdr:cNvSpPr txBox="1"/>
      </xdr:nvSpPr>
      <xdr:spPr>
        <a:xfrm>
          <a:off x="863111" y="101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64681</xdr:rowOff>
    </xdr:from>
    <xdr:to>
      <xdr:col>6</xdr:col>
      <xdr:colOff>511175</xdr:colOff>
      <xdr:row>78</xdr:row>
      <xdr:rowOff>68168</xdr:rowOff>
    </xdr:to>
    <xdr:cxnSp macro="">
      <xdr:nvCxnSpPr>
        <xdr:cNvPr id="179" name="直線コネクタ 178"/>
        <xdr:cNvCxnSpPr/>
      </xdr:nvCxnSpPr>
      <xdr:spPr>
        <a:xfrm flipV="1">
          <a:off x="3797300" y="13437781"/>
          <a:ext cx="8382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61748</xdr:rowOff>
    </xdr:from>
    <xdr:to>
      <xdr:col>5</xdr:col>
      <xdr:colOff>358775</xdr:colOff>
      <xdr:row>78</xdr:row>
      <xdr:rowOff>68168</xdr:rowOff>
    </xdr:to>
    <xdr:cxnSp macro="">
      <xdr:nvCxnSpPr>
        <xdr:cNvPr id="182" name="直線コネクタ 181"/>
        <xdr:cNvCxnSpPr/>
      </xdr:nvCxnSpPr>
      <xdr:spPr>
        <a:xfrm>
          <a:off x="2908300" y="13434848"/>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52191</xdr:rowOff>
    </xdr:from>
    <xdr:to>
      <xdr:col>5</xdr:col>
      <xdr:colOff>409575</xdr:colOff>
      <xdr:row>76</xdr:row>
      <xdr:rowOff>153791</xdr:rowOff>
    </xdr:to>
    <xdr:sp macro="" textlink="">
      <xdr:nvSpPr>
        <xdr:cNvPr id="183" name="フローチャート : 判断 182"/>
        <xdr:cNvSpPr/>
      </xdr:nvSpPr>
      <xdr:spPr>
        <a:xfrm>
          <a:off x="3746500" y="1308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170318</xdr:rowOff>
    </xdr:from>
    <xdr:ext cx="534377" cy="259045"/>
    <xdr:sp macro="" textlink="">
      <xdr:nvSpPr>
        <xdr:cNvPr id="184" name="テキスト ボックス 183"/>
        <xdr:cNvSpPr txBox="1"/>
      </xdr:nvSpPr>
      <xdr:spPr>
        <a:xfrm>
          <a:off x="3530111" y="128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61748</xdr:rowOff>
    </xdr:from>
    <xdr:to>
      <xdr:col>4</xdr:col>
      <xdr:colOff>155575</xdr:colOff>
      <xdr:row>78</xdr:row>
      <xdr:rowOff>75082</xdr:rowOff>
    </xdr:to>
    <xdr:cxnSp macro="">
      <xdr:nvCxnSpPr>
        <xdr:cNvPr id="185" name="直線コネクタ 184"/>
        <xdr:cNvCxnSpPr/>
      </xdr:nvCxnSpPr>
      <xdr:spPr>
        <a:xfrm flipV="1">
          <a:off x="2019300" y="13434848"/>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26549</xdr:rowOff>
    </xdr:from>
    <xdr:to>
      <xdr:col>4</xdr:col>
      <xdr:colOff>206375</xdr:colOff>
      <xdr:row>77</xdr:row>
      <xdr:rowOff>128149</xdr:rowOff>
    </xdr:to>
    <xdr:sp macro="" textlink="">
      <xdr:nvSpPr>
        <xdr:cNvPr id="186" name="フローチャート : 判断 185"/>
        <xdr:cNvSpPr/>
      </xdr:nvSpPr>
      <xdr:spPr>
        <a:xfrm>
          <a:off x="2857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144676</xdr:rowOff>
    </xdr:from>
    <xdr:ext cx="534377" cy="259045"/>
    <xdr:sp macro="" textlink="">
      <xdr:nvSpPr>
        <xdr:cNvPr id="187" name="テキスト ボックス 186"/>
        <xdr:cNvSpPr txBox="1"/>
      </xdr:nvSpPr>
      <xdr:spPr>
        <a:xfrm>
          <a:off x="2641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75082</xdr:rowOff>
    </xdr:from>
    <xdr:to>
      <xdr:col>2</xdr:col>
      <xdr:colOff>638175</xdr:colOff>
      <xdr:row>78</xdr:row>
      <xdr:rowOff>81102</xdr:rowOff>
    </xdr:to>
    <xdr:cxnSp macro="">
      <xdr:nvCxnSpPr>
        <xdr:cNvPr id="188" name="直線コネクタ 187"/>
        <xdr:cNvCxnSpPr/>
      </xdr:nvCxnSpPr>
      <xdr:spPr>
        <a:xfrm flipV="1">
          <a:off x="1130300" y="1344818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66478</xdr:rowOff>
    </xdr:from>
    <xdr:to>
      <xdr:col>3</xdr:col>
      <xdr:colOff>3175</xdr:colOff>
      <xdr:row>77</xdr:row>
      <xdr:rowOff>168078</xdr:rowOff>
    </xdr:to>
    <xdr:sp macro="" textlink="">
      <xdr:nvSpPr>
        <xdr:cNvPr id="189" name="フローチャート : 判断 188"/>
        <xdr:cNvSpPr/>
      </xdr:nvSpPr>
      <xdr:spPr>
        <a:xfrm>
          <a:off x="1968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13155</xdr:rowOff>
    </xdr:from>
    <xdr:ext cx="534377" cy="259045"/>
    <xdr:sp macro="" textlink="">
      <xdr:nvSpPr>
        <xdr:cNvPr id="190" name="テキスト ボックス 189"/>
        <xdr:cNvSpPr txBox="1"/>
      </xdr:nvSpPr>
      <xdr:spPr>
        <a:xfrm>
          <a:off x="1752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78290</xdr:rowOff>
    </xdr:from>
    <xdr:to>
      <xdr:col>1</xdr:col>
      <xdr:colOff>485775</xdr:colOff>
      <xdr:row>78</xdr:row>
      <xdr:rowOff>8440</xdr:rowOff>
    </xdr:to>
    <xdr:sp macro="" textlink="">
      <xdr:nvSpPr>
        <xdr:cNvPr id="191" name="フローチャート : 判断 190"/>
        <xdr:cNvSpPr/>
      </xdr:nvSpPr>
      <xdr:spPr>
        <a:xfrm>
          <a:off x="1079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24967</xdr:rowOff>
    </xdr:from>
    <xdr:ext cx="534377" cy="259045"/>
    <xdr:sp macro="" textlink="">
      <xdr:nvSpPr>
        <xdr:cNvPr id="192" name="テキスト ボックス 191"/>
        <xdr:cNvSpPr txBox="1"/>
      </xdr:nvSpPr>
      <xdr:spPr>
        <a:xfrm>
          <a:off x="863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13881</xdr:rowOff>
    </xdr:from>
    <xdr:to>
      <xdr:col>6</xdr:col>
      <xdr:colOff>561975</xdr:colOff>
      <xdr:row>78</xdr:row>
      <xdr:rowOff>115481</xdr:rowOff>
    </xdr:to>
    <xdr:sp macro="" textlink="">
      <xdr:nvSpPr>
        <xdr:cNvPr id="198" name="円/楕円 197"/>
        <xdr:cNvSpPr/>
      </xdr:nvSpPr>
      <xdr:spPr>
        <a:xfrm>
          <a:off x="4584700" y="133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163758</xdr:rowOff>
    </xdr:from>
    <xdr:ext cx="469744" cy="259045"/>
    <xdr:sp macro="" textlink="">
      <xdr:nvSpPr>
        <xdr:cNvPr id="199" name="維持補修費該当値テキスト"/>
        <xdr:cNvSpPr txBox="1"/>
      </xdr:nvSpPr>
      <xdr:spPr>
        <a:xfrm>
          <a:off x="4686300" y="1336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17368</xdr:rowOff>
    </xdr:from>
    <xdr:to>
      <xdr:col>5</xdr:col>
      <xdr:colOff>409575</xdr:colOff>
      <xdr:row>78</xdr:row>
      <xdr:rowOff>118968</xdr:rowOff>
    </xdr:to>
    <xdr:sp macro="" textlink="">
      <xdr:nvSpPr>
        <xdr:cNvPr id="200" name="円/楕円 199"/>
        <xdr:cNvSpPr/>
      </xdr:nvSpPr>
      <xdr:spPr>
        <a:xfrm>
          <a:off x="3746500" y="133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110095</xdr:rowOff>
    </xdr:from>
    <xdr:ext cx="469744" cy="259045"/>
    <xdr:sp macro="" textlink="">
      <xdr:nvSpPr>
        <xdr:cNvPr id="201" name="テキスト ボックス 200"/>
        <xdr:cNvSpPr txBox="1"/>
      </xdr:nvSpPr>
      <xdr:spPr>
        <a:xfrm>
          <a:off x="3562427" y="1348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10948</xdr:rowOff>
    </xdr:from>
    <xdr:to>
      <xdr:col>4</xdr:col>
      <xdr:colOff>206375</xdr:colOff>
      <xdr:row>78</xdr:row>
      <xdr:rowOff>112548</xdr:rowOff>
    </xdr:to>
    <xdr:sp macro="" textlink="">
      <xdr:nvSpPr>
        <xdr:cNvPr id="202" name="円/楕円 201"/>
        <xdr:cNvSpPr/>
      </xdr:nvSpPr>
      <xdr:spPr>
        <a:xfrm>
          <a:off x="28575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103675</xdr:rowOff>
    </xdr:from>
    <xdr:ext cx="469744" cy="259045"/>
    <xdr:sp macro="" textlink="">
      <xdr:nvSpPr>
        <xdr:cNvPr id="203" name="テキスト ボックス 202"/>
        <xdr:cNvSpPr txBox="1"/>
      </xdr:nvSpPr>
      <xdr:spPr>
        <a:xfrm>
          <a:off x="2673427" y="134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24282</xdr:rowOff>
    </xdr:from>
    <xdr:to>
      <xdr:col>3</xdr:col>
      <xdr:colOff>3175</xdr:colOff>
      <xdr:row>78</xdr:row>
      <xdr:rowOff>125882</xdr:rowOff>
    </xdr:to>
    <xdr:sp macro="" textlink="">
      <xdr:nvSpPr>
        <xdr:cNvPr id="204" name="円/楕円 203"/>
        <xdr:cNvSpPr/>
      </xdr:nvSpPr>
      <xdr:spPr>
        <a:xfrm>
          <a:off x="1968500" y="133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117009</xdr:rowOff>
    </xdr:from>
    <xdr:ext cx="469744" cy="259045"/>
    <xdr:sp macro="" textlink="">
      <xdr:nvSpPr>
        <xdr:cNvPr id="205" name="テキスト ボックス 204"/>
        <xdr:cNvSpPr txBox="1"/>
      </xdr:nvSpPr>
      <xdr:spPr>
        <a:xfrm>
          <a:off x="1784427" y="1349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30302</xdr:rowOff>
    </xdr:from>
    <xdr:to>
      <xdr:col>1</xdr:col>
      <xdr:colOff>485775</xdr:colOff>
      <xdr:row>78</xdr:row>
      <xdr:rowOff>131902</xdr:rowOff>
    </xdr:to>
    <xdr:sp macro="" textlink="">
      <xdr:nvSpPr>
        <xdr:cNvPr id="206" name="円/楕円 205"/>
        <xdr:cNvSpPr/>
      </xdr:nvSpPr>
      <xdr:spPr>
        <a:xfrm>
          <a:off x="1079500" y="134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123029</xdr:rowOff>
    </xdr:from>
    <xdr:ext cx="469744" cy="259045"/>
    <xdr:sp macro="" textlink="">
      <xdr:nvSpPr>
        <xdr:cNvPr id="207" name="テキスト ボックス 206"/>
        <xdr:cNvSpPr txBox="1"/>
      </xdr:nvSpPr>
      <xdr:spPr>
        <a:xfrm>
          <a:off x="895427" y="134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57862</xdr:rowOff>
    </xdr:from>
    <xdr:to>
      <xdr:col>6</xdr:col>
      <xdr:colOff>511175</xdr:colOff>
      <xdr:row>95</xdr:row>
      <xdr:rowOff>87694</xdr:rowOff>
    </xdr:to>
    <xdr:cxnSp macro="">
      <xdr:nvCxnSpPr>
        <xdr:cNvPr id="237" name="直線コネクタ 236"/>
        <xdr:cNvCxnSpPr/>
      </xdr:nvCxnSpPr>
      <xdr:spPr>
        <a:xfrm flipV="1">
          <a:off x="3797300" y="16345612"/>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87503</xdr:rowOff>
    </xdr:from>
    <xdr:to>
      <xdr:col>5</xdr:col>
      <xdr:colOff>358775</xdr:colOff>
      <xdr:row>95</xdr:row>
      <xdr:rowOff>87694</xdr:rowOff>
    </xdr:to>
    <xdr:cxnSp macro="">
      <xdr:nvCxnSpPr>
        <xdr:cNvPr id="240" name="直線コネクタ 239"/>
        <xdr:cNvCxnSpPr/>
      </xdr:nvCxnSpPr>
      <xdr:spPr>
        <a:xfrm>
          <a:off x="2908300" y="1637525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90412</xdr:rowOff>
    </xdr:from>
    <xdr:to>
      <xdr:col>5</xdr:col>
      <xdr:colOff>409575</xdr:colOff>
      <xdr:row>97</xdr:row>
      <xdr:rowOff>20562</xdr:rowOff>
    </xdr:to>
    <xdr:sp macro="" textlink="">
      <xdr:nvSpPr>
        <xdr:cNvPr id="241" name="フローチャート : 判断 240"/>
        <xdr:cNvSpPr/>
      </xdr:nvSpPr>
      <xdr:spPr>
        <a:xfrm>
          <a:off x="3746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11689</xdr:rowOff>
    </xdr:from>
    <xdr:ext cx="534377" cy="259045"/>
    <xdr:sp macro="" textlink="">
      <xdr:nvSpPr>
        <xdr:cNvPr id="242" name="テキスト ボックス 241"/>
        <xdr:cNvSpPr txBox="1"/>
      </xdr:nvSpPr>
      <xdr:spPr>
        <a:xfrm>
          <a:off x="3530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87503</xdr:rowOff>
    </xdr:from>
    <xdr:to>
      <xdr:col>4</xdr:col>
      <xdr:colOff>155575</xdr:colOff>
      <xdr:row>96</xdr:row>
      <xdr:rowOff>27152</xdr:rowOff>
    </xdr:to>
    <xdr:cxnSp macro="">
      <xdr:nvCxnSpPr>
        <xdr:cNvPr id="243" name="直線コネクタ 242"/>
        <xdr:cNvCxnSpPr/>
      </xdr:nvCxnSpPr>
      <xdr:spPr>
        <a:xfrm flipV="1">
          <a:off x="2019300" y="16375253"/>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85331</xdr:rowOff>
    </xdr:from>
    <xdr:to>
      <xdr:col>4</xdr:col>
      <xdr:colOff>206375</xdr:colOff>
      <xdr:row>97</xdr:row>
      <xdr:rowOff>15481</xdr:rowOff>
    </xdr:to>
    <xdr:sp macro="" textlink="">
      <xdr:nvSpPr>
        <xdr:cNvPr id="244" name="フローチャート : 判断 243"/>
        <xdr:cNvSpPr/>
      </xdr:nvSpPr>
      <xdr:spPr>
        <a:xfrm>
          <a:off x="2857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6608</xdr:rowOff>
    </xdr:from>
    <xdr:ext cx="534377" cy="259045"/>
    <xdr:sp macro="" textlink="">
      <xdr:nvSpPr>
        <xdr:cNvPr id="245" name="テキスト ボックス 244"/>
        <xdr:cNvSpPr txBox="1"/>
      </xdr:nvSpPr>
      <xdr:spPr>
        <a:xfrm>
          <a:off x="2641111" y="166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27152</xdr:rowOff>
    </xdr:from>
    <xdr:to>
      <xdr:col>2</xdr:col>
      <xdr:colOff>638175</xdr:colOff>
      <xdr:row>96</xdr:row>
      <xdr:rowOff>35801</xdr:rowOff>
    </xdr:to>
    <xdr:cxnSp macro="">
      <xdr:nvCxnSpPr>
        <xdr:cNvPr id="246" name="直線コネクタ 245"/>
        <xdr:cNvCxnSpPr/>
      </xdr:nvCxnSpPr>
      <xdr:spPr>
        <a:xfrm flipV="1">
          <a:off x="1130300" y="16486352"/>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712</xdr:rowOff>
    </xdr:from>
    <xdr:to>
      <xdr:col>3</xdr:col>
      <xdr:colOff>3175</xdr:colOff>
      <xdr:row>97</xdr:row>
      <xdr:rowOff>102312</xdr:rowOff>
    </xdr:to>
    <xdr:sp macro="" textlink="">
      <xdr:nvSpPr>
        <xdr:cNvPr id="247" name="フローチャート : 判断 246"/>
        <xdr:cNvSpPr/>
      </xdr:nvSpPr>
      <xdr:spPr>
        <a:xfrm>
          <a:off x="1968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93439</xdr:rowOff>
    </xdr:from>
    <xdr:ext cx="534377" cy="259045"/>
    <xdr:sp macro="" textlink="">
      <xdr:nvSpPr>
        <xdr:cNvPr id="248" name="テキスト ボックス 247"/>
        <xdr:cNvSpPr txBox="1"/>
      </xdr:nvSpPr>
      <xdr:spPr>
        <a:xfrm>
          <a:off x="1752111" y="167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169838</xdr:rowOff>
    </xdr:from>
    <xdr:to>
      <xdr:col>1</xdr:col>
      <xdr:colOff>485775</xdr:colOff>
      <xdr:row>97</xdr:row>
      <xdr:rowOff>99988</xdr:rowOff>
    </xdr:to>
    <xdr:sp macro="" textlink="">
      <xdr:nvSpPr>
        <xdr:cNvPr id="249" name="フローチャート : 判断 248"/>
        <xdr:cNvSpPr/>
      </xdr:nvSpPr>
      <xdr:spPr>
        <a:xfrm>
          <a:off x="1079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91115</xdr:rowOff>
    </xdr:from>
    <xdr:ext cx="534377" cy="259045"/>
    <xdr:sp macro="" textlink="">
      <xdr:nvSpPr>
        <xdr:cNvPr id="250" name="テキスト ボックス 249"/>
        <xdr:cNvSpPr txBox="1"/>
      </xdr:nvSpPr>
      <xdr:spPr>
        <a:xfrm>
          <a:off x="863111" y="167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7062</xdr:rowOff>
    </xdr:from>
    <xdr:to>
      <xdr:col>6</xdr:col>
      <xdr:colOff>561975</xdr:colOff>
      <xdr:row>95</xdr:row>
      <xdr:rowOff>108662</xdr:rowOff>
    </xdr:to>
    <xdr:sp macro="" textlink="">
      <xdr:nvSpPr>
        <xdr:cNvPr id="256" name="円/楕円 255"/>
        <xdr:cNvSpPr/>
      </xdr:nvSpPr>
      <xdr:spPr>
        <a:xfrm>
          <a:off x="4584700" y="162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29939</xdr:rowOff>
    </xdr:from>
    <xdr:ext cx="534377" cy="259045"/>
    <xdr:sp macro="" textlink="">
      <xdr:nvSpPr>
        <xdr:cNvPr id="257" name="扶助費該当値テキスト"/>
        <xdr:cNvSpPr txBox="1"/>
      </xdr:nvSpPr>
      <xdr:spPr>
        <a:xfrm>
          <a:off x="4686300" y="161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82,944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36894</xdr:rowOff>
    </xdr:from>
    <xdr:to>
      <xdr:col>5</xdr:col>
      <xdr:colOff>409575</xdr:colOff>
      <xdr:row>95</xdr:row>
      <xdr:rowOff>138494</xdr:rowOff>
    </xdr:to>
    <xdr:sp macro="" textlink="">
      <xdr:nvSpPr>
        <xdr:cNvPr id="258" name="円/楕円 257"/>
        <xdr:cNvSpPr/>
      </xdr:nvSpPr>
      <xdr:spPr>
        <a:xfrm>
          <a:off x="3746500" y="163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155021</xdr:rowOff>
    </xdr:from>
    <xdr:ext cx="534377" cy="259045"/>
    <xdr:sp macro="" textlink="">
      <xdr:nvSpPr>
        <xdr:cNvPr id="259" name="テキスト ボックス 258"/>
        <xdr:cNvSpPr txBox="1"/>
      </xdr:nvSpPr>
      <xdr:spPr>
        <a:xfrm>
          <a:off x="3530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36703</xdr:rowOff>
    </xdr:from>
    <xdr:to>
      <xdr:col>4</xdr:col>
      <xdr:colOff>206375</xdr:colOff>
      <xdr:row>95</xdr:row>
      <xdr:rowOff>138303</xdr:rowOff>
    </xdr:to>
    <xdr:sp macro="" textlink="">
      <xdr:nvSpPr>
        <xdr:cNvPr id="260" name="円/楕円 259"/>
        <xdr:cNvSpPr/>
      </xdr:nvSpPr>
      <xdr:spPr>
        <a:xfrm>
          <a:off x="2857500" y="163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154830</xdr:rowOff>
    </xdr:from>
    <xdr:ext cx="534377" cy="259045"/>
    <xdr:sp macro="" textlink="">
      <xdr:nvSpPr>
        <xdr:cNvPr id="261" name="テキスト ボックス 260"/>
        <xdr:cNvSpPr txBox="1"/>
      </xdr:nvSpPr>
      <xdr:spPr>
        <a:xfrm>
          <a:off x="2641111" y="160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147802</xdr:rowOff>
    </xdr:from>
    <xdr:to>
      <xdr:col>3</xdr:col>
      <xdr:colOff>3175</xdr:colOff>
      <xdr:row>96</xdr:row>
      <xdr:rowOff>77952</xdr:rowOff>
    </xdr:to>
    <xdr:sp macro="" textlink="">
      <xdr:nvSpPr>
        <xdr:cNvPr id="262" name="円/楕円 261"/>
        <xdr:cNvSpPr/>
      </xdr:nvSpPr>
      <xdr:spPr>
        <a:xfrm>
          <a:off x="1968500" y="164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94479</xdr:rowOff>
    </xdr:from>
    <xdr:ext cx="534377" cy="259045"/>
    <xdr:sp macro="" textlink="">
      <xdr:nvSpPr>
        <xdr:cNvPr id="263" name="テキスト ボックス 262"/>
        <xdr:cNvSpPr txBox="1"/>
      </xdr:nvSpPr>
      <xdr:spPr>
        <a:xfrm>
          <a:off x="1752111" y="162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156451</xdr:rowOff>
    </xdr:from>
    <xdr:to>
      <xdr:col>1</xdr:col>
      <xdr:colOff>485775</xdr:colOff>
      <xdr:row>96</xdr:row>
      <xdr:rowOff>86601</xdr:rowOff>
    </xdr:to>
    <xdr:sp macro="" textlink="">
      <xdr:nvSpPr>
        <xdr:cNvPr id="264" name="円/楕円 263"/>
        <xdr:cNvSpPr/>
      </xdr:nvSpPr>
      <xdr:spPr>
        <a:xfrm>
          <a:off x="1079500" y="16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103128</xdr:rowOff>
    </xdr:from>
    <xdr:ext cx="534377" cy="259045"/>
    <xdr:sp macro="" textlink="">
      <xdr:nvSpPr>
        <xdr:cNvPr id="265" name="テキスト ボックス 264"/>
        <xdr:cNvSpPr txBox="1"/>
      </xdr:nvSpPr>
      <xdr:spPr>
        <a:xfrm>
          <a:off x="863111" y="162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105661</xdr:rowOff>
    </xdr:from>
    <xdr:to>
      <xdr:col>15</xdr:col>
      <xdr:colOff>180975</xdr:colOff>
      <xdr:row>37</xdr:row>
      <xdr:rowOff>125207</xdr:rowOff>
    </xdr:to>
    <xdr:cxnSp macro="">
      <xdr:nvCxnSpPr>
        <xdr:cNvPr id="294" name="直線コネクタ 293"/>
        <xdr:cNvCxnSpPr/>
      </xdr:nvCxnSpPr>
      <xdr:spPr>
        <a:xfrm flipV="1">
          <a:off x="9639300" y="6449311"/>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125207</xdr:rowOff>
    </xdr:from>
    <xdr:to>
      <xdr:col>14</xdr:col>
      <xdr:colOff>28575</xdr:colOff>
      <xdr:row>37</xdr:row>
      <xdr:rowOff>144870</xdr:rowOff>
    </xdr:to>
    <xdr:cxnSp macro="">
      <xdr:nvCxnSpPr>
        <xdr:cNvPr id="297" name="直線コネクタ 296"/>
        <xdr:cNvCxnSpPr/>
      </xdr:nvCxnSpPr>
      <xdr:spPr>
        <a:xfrm flipV="1">
          <a:off x="8750300" y="6468857"/>
          <a:ext cx="889000" cy="1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10623</xdr:rowOff>
    </xdr:from>
    <xdr:to>
      <xdr:col>14</xdr:col>
      <xdr:colOff>79375</xdr:colOff>
      <xdr:row>35</xdr:row>
      <xdr:rowOff>112223</xdr:rowOff>
    </xdr:to>
    <xdr:sp macro="" textlink="">
      <xdr:nvSpPr>
        <xdr:cNvPr id="298" name="フローチャート : 判断 297"/>
        <xdr:cNvSpPr/>
      </xdr:nvSpPr>
      <xdr:spPr>
        <a:xfrm>
          <a:off x="9588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128750</xdr:rowOff>
    </xdr:from>
    <xdr:ext cx="599010" cy="259045"/>
    <xdr:sp macro="" textlink="">
      <xdr:nvSpPr>
        <xdr:cNvPr id="299" name="テキスト ボックス 298"/>
        <xdr:cNvSpPr txBox="1"/>
      </xdr:nvSpPr>
      <xdr:spPr>
        <a:xfrm>
          <a:off x="9339794"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68369</xdr:rowOff>
    </xdr:from>
    <xdr:to>
      <xdr:col>12</xdr:col>
      <xdr:colOff>511175</xdr:colOff>
      <xdr:row>37</xdr:row>
      <xdr:rowOff>144870</xdr:rowOff>
    </xdr:to>
    <xdr:cxnSp macro="">
      <xdr:nvCxnSpPr>
        <xdr:cNvPr id="300" name="直線コネクタ 299"/>
        <xdr:cNvCxnSpPr/>
      </xdr:nvCxnSpPr>
      <xdr:spPr>
        <a:xfrm>
          <a:off x="7861300" y="6412019"/>
          <a:ext cx="889000" cy="7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301" name="フローチャート : 判断 300"/>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302" name="テキスト ボックス 301"/>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68369</xdr:rowOff>
    </xdr:from>
    <xdr:to>
      <xdr:col>11</xdr:col>
      <xdr:colOff>307975</xdr:colOff>
      <xdr:row>37</xdr:row>
      <xdr:rowOff>120425</xdr:rowOff>
    </xdr:to>
    <xdr:cxnSp macro="">
      <xdr:nvCxnSpPr>
        <xdr:cNvPr id="303" name="直線コネクタ 302"/>
        <xdr:cNvCxnSpPr/>
      </xdr:nvCxnSpPr>
      <xdr:spPr>
        <a:xfrm flipV="1">
          <a:off x="6972300" y="6412019"/>
          <a:ext cx="889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4" name="フローチャート : 判断 303"/>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5" name="テキスト ボックス 304"/>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6" name="フローチャート : 判断 305"/>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7" name="テキスト ボックス 306"/>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54861</xdr:rowOff>
    </xdr:from>
    <xdr:to>
      <xdr:col>15</xdr:col>
      <xdr:colOff>231775</xdr:colOff>
      <xdr:row>37</xdr:row>
      <xdr:rowOff>156461</xdr:rowOff>
    </xdr:to>
    <xdr:sp macro="" textlink="">
      <xdr:nvSpPr>
        <xdr:cNvPr id="313" name="円/楕円 312"/>
        <xdr:cNvSpPr/>
      </xdr:nvSpPr>
      <xdr:spPr>
        <a:xfrm>
          <a:off x="10426700" y="63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141238</xdr:rowOff>
    </xdr:from>
    <xdr:ext cx="534377" cy="259045"/>
    <xdr:sp macro="" textlink="">
      <xdr:nvSpPr>
        <xdr:cNvPr id="314" name="補助費等該当値テキスト"/>
        <xdr:cNvSpPr txBox="1"/>
      </xdr:nvSpPr>
      <xdr:spPr>
        <a:xfrm>
          <a:off x="10528300" y="63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73,934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74407</xdr:rowOff>
    </xdr:from>
    <xdr:to>
      <xdr:col>14</xdr:col>
      <xdr:colOff>79375</xdr:colOff>
      <xdr:row>38</xdr:row>
      <xdr:rowOff>4556</xdr:rowOff>
    </xdr:to>
    <xdr:sp macro="" textlink="">
      <xdr:nvSpPr>
        <xdr:cNvPr id="315" name="円/楕円 314"/>
        <xdr:cNvSpPr/>
      </xdr:nvSpPr>
      <xdr:spPr>
        <a:xfrm>
          <a:off x="9588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167134</xdr:rowOff>
    </xdr:from>
    <xdr:ext cx="534377" cy="259045"/>
    <xdr:sp macro="" textlink="">
      <xdr:nvSpPr>
        <xdr:cNvPr id="316" name="テキスト ボックス 315"/>
        <xdr:cNvSpPr txBox="1"/>
      </xdr:nvSpPr>
      <xdr:spPr>
        <a:xfrm>
          <a:off x="9372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94070</xdr:rowOff>
    </xdr:from>
    <xdr:to>
      <xdr:col>12</xdr:col>
      <xdr:colOff>561975</xdr:colOff>
      <xdr:row>38</xdr:row>
      <xdr:rowOff>24220</xdr:rowOff>
    </xdr:to>
    <xdr:sp macro="" textlink="">
      <xdr:nvSpPr>
        <xdr:cNvPr id="317" name="円/楕円 316"/>
        <xdr:cNvSpPr/>
      </xdr:nvSpPr>
      <xdr:spPr>
        <a:xfrm>
          <a:off x="8699500" y="64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15347</xdr:rowOff>
    </xdr:from>
    <xdr:ext cx="534377" cy="259045"/>
    <xdr:sp macro="" textlink="">
      <xdr:nvSpPr>
        <xdr:cNvPr id="318" name="テキスト ボックス 317"/>
        <xdr:cNvSpPr txBox="1"/>
      </xdr:nvSpPr>
      <xdr:spPr>
        <a:xfrm>
          <a:off x="8483111" y="65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17569</xdr:rowOff>
    </xdr:from>
    <xdr:to>
      <xdr:col>11</xdr:col>
      <xdr:colOff>358775</xdr:colOff>
      <xdr:row>37</xdr:row>
      <xdr:rowOff>119169</xdr:rowOff>
    </xdr:to>
    <xdr:sp macro="" textlink="">
      <xdr:nvSpPr>
        <xdr:cNvPr id="319" name="円/楕円 318"/>
        <xdr:cNvSpPr/>
      </xdr:nvSpPr>
      <xdr:spPr>
        <a:xfrm>
          <a:off x="7810500" y="63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110296</xdr:rowOff>
    </xdr:from>
    <xdr:ext cx="534377" cy="259045"/>
    <xdr:sp macro="" textlink="">
      <xdr:nvSpPr>
        <xdr:cNvPr id="320" name="テキスト ボックス 319"/>
        <xdr:cNvSpPr txBox="1"/>
      </xdr:nvSpPr>
      <xdr:spPr>
        <a:xfrm>
          <a:off x="7594111" y="64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69625</xdr:rowOff>
    </xdr:from>
    <xdr:to>
      <xdr:col>10</xdr:col>
      <xdr:colOff>155575</xdr:colOff>
      <xdr:row>37</xdr:row>
      <xdr:rowOff>171225</xdr:rowOff>
    </xdr:to>
    <xdr:sp macro="" textlink="">
      <xdr:nvSpPr>
        <xdr:cNvPr id="321" name="円/楕円 320"/>
        <xdr:cNvSpPr/>
      </xdr:nvSpPr>
      <xdr:spPr>
        <a:xfrm>
          <a:off x="6921500" y="64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162352</xdr:rowOff>
    </xdr:from>
    <xdr:ext cx="534377" cy="259045"/>
    <xdr:sp macro="" textlink="">
      <xdr:nvSpPr>
        <xdr:cNvPr id="322" name="テキスト ボックス 321"/>
        <xdr:cNvSpPr txBox="1"/>
      </xdr:nvSpPr>
      <xdr:spPr>
        <a:xfrm>
          <a:off x="6705111" y="650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78836</xdr:rowOff>
    </xdr:from>
    <xdr:to>
      <xdr:col>15</xdr:col>
      <xdr:colOff>180975</xdr:colOff>
      <xdr:row>58</xdr:row>
      <xdr:rowOff>82552</xdr:rowOff>
    </xdr:to>
    <xdr:cxnSp macro="">
      <xdr:nvCxnSpPr>
        <xdr:cNvPr id="349" name="直線コネクタ 348"/>
        <xdr:cNvCxnSpPr/>
      </xdr:nvCxnSpPr>
      <xdr:spPr>
        <a:xfrm flipV="1">
          <a:off x="9639300" y="10022936"/>
          <a:ext cx="8382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82552</xdr:rowOff>
    </xdr:from>
    <xdr:to>
      <xdr:col>14</xdr:col>
      <xdr:colOff>28575</xdr:colOff>
      <xdr:row>58</xdr:row>
      <xdr:rowOff>98033</xdr:rowOff>
    </xdr:to>
    <xdr:cxnSp macro="">
      <xdr:nvCxnSpPr>
        <xdr:cNvPr id="352" name="直線コネクタ 351"/>
        <xdr:cNvCxnSpPr/>
      </xdr:nvCxnSpPr>
      <xdr:spPr>
        <a:xfrm flipV="1">
          <a:off x="8750300" y="10026652"/>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132124</xdr:rowOff>
    </xdr:from>
    <xdr:to>
      <xdr:col>14</xdr:col>
      <xdr:colOff>79375</xdr:colOff>
      <xdr:row>58</xdr:row>
      <xdr:rowOff>62274</xdr:rowOff>
    </xdr:to>
    <xdr:sp macro="" textlink="">
      <xdr:nvSpPr>
        <xdr:cNvPr id="353" name="フローチャート : 判断 352"/>
        <xdr:cNvSpPr/>
      </xdr:nvSpPr>
      <xdr:spPr>
        <a:xfrm>
          <a:off x="9588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78801</xdr:rowOff>
    </xdr:from>
    <xdr:ext cx="599010" cy="259045"/>
    <xdr:sp macro="" textlink="">
      <xdr:nvSpPr>
        <xdr:cNvPr id="354" name="テキスト ボックス 353"/>
        <xdr:cNvSpPr txBox="1"/>
      </xdr:nvSpPr>
      <xdr:spPr>
        <a:xfrm>
          <a:off x="9339794"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98033</xdr:rowOff>
    </xdr:from>
    <xdr:to>
      <xdr:col>12</xdr:col>
      <xdr:colOff>511175</xdr:colOff>
      <xdr:row>58</xdr:row>
      <xdr:rowOff>108700</xdr:rowOff>
    </xdr:to>
    <xdr:cxnSp macro="">
      <xdr:nvCxnSpPr>
        <xdr:cNvPr id="355" name="直線コネクタ 354"/>
        <xdr:cNvCxnSpPr/>
      </xdr:nvCxnSpPr>
      <xdr:spPr>
        <a:xfrm flipV="1">
          <a:off x="7861300" y="10042133"/>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8582</xdr:rowOff>
    </xdr:from>
    <xdr:to>
      <xdr:col>12</xdr:col>
      <xdr:colOff>561975</xdr:colOff>
      <xdr:row>58</xdr:row>
      <xdr:rowOff>110182</xdr:rowOff>
    </xdr:to>
    <xdr:sp macro="" textlink="">
      <xdr:nvSpPr>
        <xdr:cNvPr id="356" name="フローチャート : 判断 355"/>
        <xdr:cNvSpPr/>
      </xdr:nvSpPr>
      <xdr:spPr>
        <a:xfrm>
          <a:off x="8699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126709</xdr:rowOff>
    </xdr:from>
    <xdr:ext cx="599010" cy="259045"/>
    <xdr:sp macro="" textlink="">
      <xdr:nvSpPr>
        <xdr:cNvPr id="357" name="テキスト ボックス 356"/>
        <xdr:cNvSpPr txBox="1"/>
      </xdr:nvSpPr>
      <xdr:spPr>
        <a:xfrm>
          <a:off x="8450794"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87955</xdr:rowOff>
    </xdr:from>
    <xdr:to>
      <xdr:col>11</xdr:col>
      <xdr:colOff>307975</xdr:colOff>
      <xdr:row>58</xdr:row>
      <xdr:rowOff>108700</xdr:rowOff>
    </xdr:to>
    <xdr:cxnSp macro="">
      <xdr:nvCxnSpPr>
        <xdr:cNvPr id="358" name="直線コネクタ 357"/>
        <xdr:cNvCxnSpPr/>
      </xdr:nvCxnSpPr>
      <xdr:spPr>
        <a:xfrm>
          <a:off x="6972300" y="10032055"/>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9079</xdr:rowOff>
    </xdr:from>
    <xdr:to>
      <xdr:col>11</xdr:col>
      <xdr:colOff>358775</xdr:colOff>
      <xdr:row>58</xdr:row>
      <xdr:rowOff>110679</xdr:rowOff>
    </xdr:to>
    <xdr:sp macro="" textlink="">
      <xdr:nvSpPr>
        <xdr:cNvPr id="359" name="フローチャート : 判断 358"/>
        <xdr:cNvSpPr/>
      </xdr:nvSpPr>
      <xdr:spPr>
        <a:xfrm>
          <a:off x="7810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127206</xdr:rowOff>
    </xdr:from>
    <xdr:ext cx="599010" cy="259045"/>
    <xdr:sp macro="" textlink="">
      <xdr:nvSpPr>
        <xdr:cNvPr id="360" name="テキスト ボックス 359"/>
        <xdr:cNvSpPr txBox="1"/>
      </xdr:nvSpPr>
      <xdr:spPr>
        <a:xfrm>
          <a:off x="7561794" y="972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21856</xdr:rowOff>
    </xdr:from>
    <xdr:to>
      <xdr:col>10</xdr:col>
      <xdr:colOff>155575</xdr:colOff>
      <xdr:row>58</xdr:row>
      <xdr:rowOff>123456</xdr:rowOff>
    </xdr:to>
    <xdr:sp macro="" textlink="">
      <xdr:nvSpPr>
        <xdr:cNvPr id="361" name="フローチャート : 判断 360"/>
        <xdr:cNvSpPr/>
      </xdr:nvSpPr>
      <xdr:spPr>
        <a:xfrm>
          <a:off x="6921500" y="99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139983</xdr:rowOff>
    </xdr:from>
    <xdr:ext cx="599010" cy="259045"/>
    <xdr:sp macro="" textlink="">
      <xdr:nvSpPr>
        <xdr:cNvPr id="362" name="テキスト ボックス 361"/>
        <xdr:cNvSpPr txBox="1"/>
      </xdr:nvSpPr>
      <xdr:spPr>
        <a:xfrm>
          <a:off x="6672794" y="97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28036</xdr:rowOff>
    </xdr:from>
    <xdr:to>
      <xdr:col>15</xdr:col>
      <xdr:colOff>231775</xdr:colOff>
      <xdr:row>58</xdr:row>
      <xdr:rowOff>129636</xdr:rowOff>
    </xdr:to>
    <xdr:sp macro="" textlink="">
      <xdr:nvSpPr>
        <xdr:cNvPr id="368" name="円/楕円 367"/>
        <xdr:cNvSpPr/>
      </xdr:nvSpPr>
      <xdr:spPr>
        <a:xfrm>
          <a:off x="10426700" y="99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31752</xdr:rowOff>
    </xdr:from>
    <xdr:to>
      <xdr:col>14</xdr:col>
      <xdr:colOff>79375</xdr:colOff>
      <xdr:row>58</xdr:row>
      <xdr:rowOff>133352</xdr:rowOff>
    </xdr:to>
    <xdr:sp macro="" textlink="">
      <xdr:nvSpPr>
        <xdr:cNvPr id="370" name="円/楕円 369"/>
        <xdr:cNvSpPr/>
      </xdr:nvSpPr>
      <xdr:spPr>
        <a:xfrm>
          <a:off x="9588500" y="99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124479</xdr:rowOff>
    </xdr:from>
    <xdr:ext cx="599010" cy="259045"/>
    <xdr:sp macro="" textlink="">
      <xdr:nvSpPr>
        <xdr:cNvPr id="371" name="テキスト ボックス 370"/>
        <xdr:cNvSpPr txBox="1"/>
      </xdr:nvSpPr>
      <xdr:spPr>
        <a:xfrm>
          <a:off x="9339794" y="1006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47233</xdr:rowOff>
    </xdr:from>
    <xdr:to>
      <xdr:col>12</xdr:col>
      <xdr:colOff>561975</xdr:colOff>
      <xdr:row>58</xdr:row>
      <xdr:rowOff>148833</xdr:rowOff>
    </xdr:to>
    <xdr:sp macro="" textlink="">
      <xdr:nvSpPr>
        <xdr:cNvPr id="372" name="円/楕円 371"/>
        <xdr:cNvSpPr/>
      </xdr:nvSpPr>
      <xdr:spPr>
        <a:xfrm>
          <a:off x="8699500" y="99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139960</xdr:rowOff>
    </xdr:from>
    <xdr:ext cx="534377" cy="259045"/>
    <xdr:sp macro="" textlink="">
      <xdr:nvSpPr>
        <xdr:cNvPr id="373" name="テキスト ボックス 372"/>
        <xdr:cNvSpPr txBox="1"/>
      </xdr:nvSpPr>
      <xdr:spPr>
        <a:xfrm>
          <a:off x="8483111" y="1008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57900</xdr:rowOff>
    </xdr:from>
    <xdr:to>
      <xdr:col>11</xdr:col>
      <xdr:colOff>358775</xdr:colOff>
      <xdr:row>58</xdr:row>
      <xdr:rowOff>159500</xdr:rowOff>
    </xdr:to>
    <xdr:sp macro="" textlink="">
      <xdr:nvSpPr>
        <xdr:cNvPr id="374" name="円/楕円 373"/>
        <xdr:cNvSpPr/>
      </xdr:nvSpPr>
      <xdr:spPr>
        <a:xfrm>
          <a:off x="7810500" y="100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150627</xdr:rowOff>
    </xdr:from>
    <xdr:ext cx="534377" cy="259045"/>
    <xdr:sp macro="" textlink="">
      <xdr:nvSpPr>
        <xdr:cNvPr id="375" name="テキスト ボックス 374"/>
        <xdr:cNvSpPr txBox="1"/>
      </xdr:nvSpPr>
      <xdr:spPr>
        <a:xfrm>
          <a:off x="7594111" y="10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37155</xdr:rowOff>
    </xdr:from>
    <xdr:to>
      <xdr:col>10</xdr:col>
      <xdr:colOff>155575</xdr:colOff>
      <xdr:row>58</xdr:row>
      <xdr:rowOff>138755</xdr:rowOff>
    </xdr:to>
    <xdr:sp macro="" textlink="">
      <xdr:nvSpPr>
        <xdr:cNvPr id="376" name="円/楕円 375"/>
        <xdr:cNvSpPr/>
      </xdr:nvSpPr>
      <xdr:spPr>
        <a:xfrm>
          <a:off x="6921500" y="99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129882</xdr:rowOff>
    </xdr:from>
    <xdr:ext cx="599010" cy="259045"/>
    <xdr:sp macro="" textlink="">
      <xdr:nvSpPr>
        <xdr:cNvPr id="377" name="テキスト ボックス 376"/>
        <xdr:cNvSpPr txBox="1"/>
      </xdr:nvSpPr>
      <xdr:spPr>
        <a:xfrm>
          <a:off x="6672794" y="1007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127405</xdr:rowOff>
    </xdr:from>
    <xdr:to>
      <xdr:col>15</xdr:col>
      <xdr:colOff>180975</xdr:colOff>
      <xdr:row>78</xdr:row>
      <xdr:rowOff>169346</xdr:rowOff>
    </xdr:to>
    <xdr:cxnSp macro="">
      <xdr:nvCxnSpPr>
        <xdr:cNvPr id="406" name="直線コネクタ 405"/>
        <xdr:cNvCxnSpPr/>
      </xdr:nvCxnSpPr>
      <xdr:spPr>
        <a:xfrm flipV="1">
          <a:off x="9639300" y="13500505"/>
          <a:ext cx="838200" cy="4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161170</xdr:rowOff>
    </xdr:from>
    <xdr:to>
      <xdr:col>14</xdr:col>
      <xdr:colOff>28575</xdr:colOff>
      <xdr:row>78</xdr:row>
      <xdr:rowOff>169346</xdr:rowOff>
    </xdr:to>
    <xdr:cxnSp macro="">
      <xdr:nvCxnSpPr>
        <xdr:cNvPr id="409" name="直線コネクタ 408"/>
        <xdr:cNvCxnSpPr/>
      </xdr:nvCxnSpPr>
      <xdr:spPr>
        <a:xfrm>
          <a:off x="8750300" y="13534270"/>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114709</xdr:rowOff>
    </xdr:from>
    <xdr:to>
      <xdr:col>14</xdr:col>
      <xdr:colOff>79375</xdr:colOff>
      <xdr:row>78</xdr:row>
      <xdr:rowOff>44859</xdr:rowOff>
    </xdr:to>
    <xdr:sp macro="" textlink="">
      <xdr:nvSpPr>
        <xdr:cNvPr id="410" name="フローチャート : 判断 409"/>
        <xdr:cNvSpPr/>
      </xdr:nvSpPr>
      <xdr:spPr>
        <a:xfrm>
          <a:off x="9588500" y="133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61386</xdr:rowOff>
    </xdr:from>
    <xdr:ext cx="599010" cy="259045"/>
    <xdr:sp macro="" textlink="">
      <xdr:nvSpPr>
        <xdr:cNvPr id="411" name="テキスト ボックス 410"/>
        <xdr:cNvSpPr txBox="1"/>
      </xdr:nvSpPr>
      <xdr:spPr>
        <a:xfrm>
          <a:off x="9339794" y="130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24783</xdr:rowOff>
    </xdr:from>
    <xdr:to>
      <xdr:col>12</xdr:col>
      <xdr:colOff>561975</xdr:colOff>
      <xdr:row>78</xdr:row>
      <xdr:rowOff>126383</xdr:rowOff>
    </xdr:to>
    <xdr:sp macro="" textlink="">
      <xdr:nvSpPr>
        <xdr:cNvPr id="412" name="フローチャート : 判断 411"/>
        <xdr:cNvSpPr/>
      </xdr:nvSpPr>
      <xdr:spPr>
        <a:xfrm>
          <a:off x="8699500" y="133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142910</xdr:rowOff>
    </xdr:from>
    <xdr:ext cx="534377" cy="259045"/>
    <xdr:sp macro="" textlink="">
      <xdr:nvSpPr>
        <xdr:cNvPr id="413" name="テキスト ボックス 412"/>
        <xdr:cNvSpPr txBox="1"/>
      </xdr:nvSpPr>
      <xdr:spPr>
        <a:xfrm>
          <a:off x="8483111" y="131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76605</xdr:rowOff>
    </xdr:from>
    <xdr:to>
      <xdr:col>15</xdr:col>
      <xdr:colOff>231775</xdr:colOff>
      <xdr:row>79</xdr:row>
      <xdr:rowOff>6755</xdr:rowOff>
    </xdr:to>
    <xdr:sp macro="" textlink="">
      <xdr:nvSpPr>
        <xdr:cNvPr id="419" name="円/楕円 418"/>
        <xdr:cNvSpPr/>
      </xdr:nvSpPr>
      <xdr:spPr>
        <a:xfrm>
          <a:off x="10426700" y="134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118546</xdr:rowOff>
    </xdr:from>
    <xdr:to>
      <xdr:col>14</xdr:col>
      <xdr:colOff>79375</xdr:colOff>
      <xdr:row>79</xdr:row>
      <xdr:rowOff>48696</xdr:rowOff>
    </xdr:to>
    <xdr:sp macro="" textlink="">
      <xdr:nvSpPr>
        <xdr:cNvPr id="421" name="円/楕円 420"/>
        <xdr:cNvSpPr/>
      </xdr:nvSpPr>
      <xdr:spPr>
        <a:xfrm>
          <a:off x="9588500" y="134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39823</xdr:rowOff>
    </xdr:from>
    <xdr:ext cx="534377" cy="259045"/>
    <xdr:sp macro="" textlink="">
      <xdr:nvSpPr>
        <xdr:cNvPr id="422" name="テキスト ボックス 421"/>
        <xdr:cNvSpPr txBox="1"/>
      </xdr:nvSpPr>
      <xdr:spPr>
        <a:xfrm>
          <a:off x="9372111" y="135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110370</xdr:rowOff>
    </xdr:from>
    <xdr:to>
      <xdr:col>12</xdr:col>
      <xdr:colOff>561975</xdr:colOff>
      <xdr:row>79</xdr:row>
      <xdr:rowOff>40520</xdr:rowOff>
    </xdr:to>
    <xdr:sp macro="" textlink="">
      <xdr:nvSpPr>
        <xdr:cNvPr id="423" name="円/楕円 422"/>
        <xdr:cNvSpPr/>
      </xdr:nvSpPr>
      <xdr:spPr>
        <a:xfrm>
          <a:off x="8699500" y="134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31647</xdr:rowOff>
    </xdr:from>
    <xdr:ext cx="534377" cy="259045"/>
    <xdr:sp macro="" textlink="">
      <xdr:nvSpPr>
        <xdr:cNvPr id="424" name="テキスト ボックス 423"/>
        <xdr:cNvSpPr txBox="1"/>
      </xdr:nvSpPr>
      <xdr:spPr>
        <a:xfrm>
          <a:off x="8483111" y="135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66520</xdr:rowOff>
    </xdr:from>
    <xdr:to>
      <xdr:col>15</xdr:col>
      <xdr:colOff>180975</xdr:colOff>
      <xdr:row>98</xdr:row>
      <xdr:rowOff>74213</xdr:rowOff>
    </xdr:to>
    <xdr:cxnSp macro="">
      <xdr:nvCxnSpPr>
        <xdr:cNvPr id="451" name="直線コネクタ 450"/>
        <xdr:cNvCxnSpPr/>
      </xdr:nvCxnSpPr>
      <xdr:spPr>
        <a:xfrm>
          <a:off x="9639300" y="16868620"/>
          <a:ext cx="8382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66520</xdr:rowOff>
    </xdr:from>
    <xdr:to>
      <xdr:col>14</xdr:col>
      <xdr:colOff>28575</xdr:colOff>
      <xdr:row>98</xdr:row>
      <xdr:rowOff>89877</xdr:rowOff>
    </xdr:to>
    <xdr:cxnSp macro="">
      <xdr:nvCxnSpPr>
        <xdr:cNvPr id="454" name="直線コネクタ 453"/>
        <xdr:cNvCxnSpPr/>
      </xdr:nvCxnSpPr>
      <xdr:spPr>
        <a:xfrm flipV="1">
          <a:off x="8750300" y="16868620"/>
          <a:ext cx="889000" cy="2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143616</xdr:rowOff>
    </xdr:from>
    <xdr:to>
      <xdr:col>14</xdr:col>
      <xdr:colOff>79375</xdr:colOff>
      <xdr:row>98</xdr:row>
      <xdr:rowOff>73766</xdr:rowOff>
    </xdr:to>
    <xdr:sp macro="" textlink="">
      <xdr:nvSpPr>
        <xdr:cNvPr id="455" name="フローチャート : 判断 454"/>
        <xdr:cNvSpPr/>
      </xdr:nvSpPr>
      <xdr:spPr>
        <a:xfrm>
          <a:off x="9588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90293</xdr:rowOff>
    </xdr:from>
    <xdr:ext cx="599010" cy="259045"/>
    <xdr:sp macro="" textlink="">
      <xdr:nvSpPr>
        <xdr:cNvPr id="456" name="テキスト ボックス 455"/>
        <xdr:cNvSpPr txBox="1"/>
      </xdr:nvSpPr>
      <xdr:spPr>
        <a:xfrm>
          <a:off x="9339794"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20665</xdr:rowOff>
    </xdr:from>
    <xdr:to>
      <xdr:col>12</xdr:col>
      <xdr:colOff>561975</xdr:colOff>
      <xdr:row>98</xdr:row>
      <xdr:rowOff>122265</xdr:rowOff>
    </xdr:to>
    <xdr:sp macro="" textlink="">
      <xdr:nvSpPr>
        <xdr:cNvPr id="457" name="フローチャート : 判断 456"/>
        <xdr:cNvSpPr/>
      </xdr:nvSpPr>
      <xdr:spPr>
        <a:xfrm>
          <a:off x="8699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138792</xdr:rowOff>
    </xdr:from>
    <xdr:ext cx="534377" cy="259045"/>
    <xdr:sp macro="" textlink="">
      <xdr:nvSpPr>
        <xdr:cNvPr id="458" name="テキスト ボックス 457"/>
        <xdr:cNvSpPr txBox="1"/>
      </xdr:nvSpPr>
      <xdr:spPr>
        <a:xfrm>
          <a:off x="8483111" y="165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23413</xdr:rowOff>
    </xdr:from>
    <xdr:to>
      <xdr:col>15</xdr:col>
      <xdr:colOff>231775</xdr:colOff>
      <xdr:row>98</xdr:row>
      <xdr:rowOff>125013</xdr:rowOff>
    </xdr:to>
    <xdr:sp macro="" textlink="">
      <xdr:nvSpPr>
        <xdr:cNvPr id="464" name="円/楕円 463"/>
        <xdr:cNvSpPr/>
      </xdr:nvSpPr>
      <xdr:spPr>
        <a:xfrm>
          <a:off x="10426700" y="168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109790</xdr:rowOff>
    </xdr:from>
    <xdr:ext cx="534377" cy="259045"/>
    <xdr:sp macro="" textlink="">
      <xdr:nvSpPr>
        <xdr:cNvPr id="465" name="普通建設事業費 （ うち更新整備　）該当値テキスト"/>
        <xdr:cNvSpPr txBox="1"/>
      </xdr:nvSpPr>
      <xdr:spPr>
        <a:xfrm>
          <a:off x="10528300" y="167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15720</xdr:rowOff>
    </xdr:from>
    <xdr:to>
      <xdr:col>14</xdr:col>
      <xdr:colOff>79375</xdr:colOff>
      <xdr:row>98</xdr:row>
      <xdr:rowOff>117320</xdr:rowOff>
    </xdr:to>
    <xdr:sp macro="" textlink="">
      <xdr:nvSpPr>
        <xdr:cNvPr id="466" name="円/楕円 465"/>
        <xdr:cNvSpPr/>
      </xdr:nvSpPr>
      <xdr:spPr>
        <a:xfrm>
          <a:off x="9588500" y="168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108447</xdr:rowOff>
    </xdr:from>
    <xdr:ext cx="534377" cy="259045"/>
    <xdr:sp macro="" textlink="">
      <xdr:nvSpPr>
        <xdr:cNvPr id="467" name="テキスト ボックス 466"/>
        <xdr:cNvSpPr txBox="1"/>
      </xdr:nvSpPr>
      <xdr:spPr>
        <a:xfrm>
          <a:off x="9372111" y="1691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39077</xdr:rowOff>
    </xdr:from>
    <xdr:to>
      <xdr:col>12</xdr:col>
      <xdr:colOff>561975</xdr:colOff>
      <xdr:row>98</xdr:row>
      <xdr:rowOff>140677</xdr:rowOff>
    </xdr:to>
    <xdr:sp macro="" textlink="">
      <xdr:nvSpPr>
        <xdr:cNvPr id="468" name="円/楕円 467"/>
        <xdr:cNvSpPr/>
      </xdr:nvSpPr>
      <xdr:spPr>
        <a:xfrm>
          <a:off x="8699500" y="1684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131804</xdr:rowOff>
    </xdr:from>
    <xdr:ext cx="534377" cy="259045"/>
    <xdr:sp macro="" textlink="">
      <xdr:nvSpPr>
        <xdr:cNvPr id="469" name="テキスト ボックス 468"/>
        <xdr:cNvSpPr txBox="1"/>
      </xdr:nvSpPr>
      <xdr:spPr>
        <a:xfrm>
          <a:off x="8483111" y="1693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123876</xdr:rowOff>
    </xdr:from>
    <xdr:to>
      <xdr:col>23</xdr:col>
      <xdr:colOff>517525</xdr:colOff>
      <xdr:row>38</xdr:row>
      <xdr:rowOff>171272</xdr:rowOff>
    </xdr:to>
    <xdr:cxnSp macro="">
      <xdr:nvCxnSpPr>
        <xdr:cNvPr id="498" name="直線コネクタ 497"/>
        <xdr:cNvCxnSpPr/>
      </xdr:nvCxnSpPr>
      <xdr:spPr>
        <a:xfrm>
          <a:off x="15481300" y="6638976"/>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123876</xdr:rowOff>
    </xdr:from>
    <xdr:to>
      <xdr:col>22</xdr:col>
      <xdr:colOff>365125</xdr:colOff>
      <xdr:row>39</xdr:row>
      <xdr:rowOff>32868</xdr:rowOff>
    </xdr:to>
    <xdr:cxnSp macro="">
      <xdr:nvCxnSpPr>
        <xdr:cNvPr id="501" name="直線コネクタ 500"/>
        <xdr:cNvCxnSpPr/>
      </xdr:nvCxnSpPr>
      <xdr:spPr>
        <a:xfrm flipV="1">
          <a:off x="14592300" y="6638976"/>
          <a:ext cx="889000" cy="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151955</xdr:rowOff>
    </xdr:from>
    <xdr:to>
      <xdr:col>22</xdr:col>
      <xdr:colOff>415925</xdr:colOff>
      <xdr:row>38</xdr:row>
      <xdr:rowOff>82105</xdr:rowOff>
    </xdr:to>
    <xdr:sp macro="" textlink="">
      <xdr:nvSpPr>
        <xdr:cNvPr id="502" name="フローチャート : 判断 501"/>
        <xdr:cNvSpPr/>
      </xdr:nvSpPr>
      <xdr:spPr>
        <a:xfrm>
          <a:off x="15430500" y="64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98632</xdr:rowOff>
    </xdr:from>
    <xdr:ext cx="534377" cy="259045"/>
    <xdr:sp macro="" textlink="">
      <xdr:nvSpPr>
        <xdr:cNvPr id="503" name="テキスト ボックス 502"/>
        <xdr:cNvSpPr txBox="1"/>
      </xdr:nvSpPr>
      <xdr:spPr>
        <a:xfrm>
          <a:off x="15214111" y="62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26124</xdr:rowOff>
    </xdr:from>
    <xdr:to>
      <xdr:col>21</xdr:col>
      <xdr:colOff>161925</xdr:colOff>
      <xdr:row>39</xdr:row>
      <xdr:rowOff>32868</xdr:rowOff>
    </xdr:to>
    <xdr:cxnSp macro="">
      <xdr:nvCxnSpPr>
        <xdr:cNvPr id="504" name="直線コネクタ 503"/>
        <xdr:cNvCxnSpPr/>
      </xdr:nvCxnSpPr>
      <xdr:spPr>
        <a:xfrm>
          <a:off x="13703300" y="671267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82906</xdr:rowOff>
    </xdr:from>
    <xdr:to>
      <xdr:col>21</xdr:col>
      <xdr:colOff>212725</xdr:colOff>
      <xdr:row>39</xdr:row>
      <xdr:rowOff>13056</xdr:rowOff>
    </xdr:to>
    <xdr:sp macro="" textlink="">
      <xdr:nvSpPr>
        <xdr:cNvPr id="505" name="フローチャート : 判断 504"/>
        <xdr:cNvSpPr/>
      </xdr:nvSpPr>
      <xdr:spPr>
        <a:xfrm>
          <a:off x="14541500" y="65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29583</xdr:rowOff>
    </xdr:from>
    <xdr:ext cx="469744" cy="259045"/>
    <xdr:sp macro="" textlink="">
      <xdr:nvSpPr>
        <xdr:cNvPr id="506" name="テキスト ボックス 505"/>
        <xdr:cNvSpPr txBox="1"/>
      </xdr:nvSpPr>
      <xdr:spPr>
        <a:xfrm>
          <a:off x="14357427" y="63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12192</xdr:rowOff>
    </xdr:from>
    <xdr:to>
      <xdr:col>19</xdr:col>
      <xdr:colOff>644525</xdr:colOff>
      <xdr:row>39</xdr:row>
      <xdr:rowOff>26124</xdr:rowOff>
    </xdr:to>
    <xdr:cxnSp macro="">
      <xdr:nvCxnSpPr>
        <xdr:cNvPr id="507" name="直線コネクタ 506"/>
        <xdr:cNvCxnSpPr/>
      </xdr:nvCxnSpPr>
      <xdr:spPr>
        <a:xfrm>
          <a:off x="12814300" y="6698742"/>
          <a:ext cx="8890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70015</xdr:rowOff>
    </xdr:from>
    <xdr:to>
      <xdr:col>20</xdr:col>
      <xdr:colOff>9525</xdr:colOff>
      <xdr:row>39</xdr:row>
      <xdr:rowOff>165</xdr:rowOff>
    </xdr:to>
    <xdr:sp macro="" textlink="">
      <xdr:nvSpPr>
        <xdr:cNvPr id="508" name="フローチャート : 判断 507"/>
        <xdr:cNvSpPr/>
      </xdr:nvSpPr>
      <xdr:spPr>
        <a:xfrm>
          <a:off x="13652500" y="65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16692</xdr:rowOff>
    </xdr:from>
    <xdr:ext cx="469744" cy="259045"/>
    <xdr:sp macro="" textlink="">
      <xdr:nvSpPr>
        <xdr:cNvPr id="509" name="テキスト ボックス 508"/>
        <xdr:cNvSpPr txBox="1"/>
      </xdr:nvSpPr>
      <xdr:spPr>
        <a:xfrm>
          <a:off x="13468427" y="636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22378</xdr:rowOff>
    </xdr:from>
    <xdr:to>
      <xdr:col>18</xdr:col>
      <xdr:colOff>492125</xdr:colOff>
      <xdr:row>38</xdr:row>
      <xdr:rowOff>123978</xdr:rowOff>
    </xdr:to>
    <xdr:sp macro="" textlink="">
      <xdr:nvSpPr>
        <xdr:cNvPr id="510" name="フローチャート : 判断 509"/>
        <xdr:cNvSpPr/>
      </xdr:nvSpPr>
      <xdr:spPr>
        <a:xfrm>
          <a:off x="12763500" y="653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140504</xdr:rowOff>
    </xdr:from>
    <xdr:ext cx="534377" cy="259045"/>
    <xdr:sp macro="" textlink="">
      <xdr:nvSpPr>
        <xdr:cNvPr id="511" name="テキスト ボックス 510"/>
        <xdr:cNvSpPr txBox="1"/>
      </xdr:nvSpPr>
      <xdr:spPr>
        <a:xfrm>
          <a:off x="12547111" y="63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120472</xdr:rowOff>
    </xdr:from>
    <xdr:to>
      <xdr:col>23</xdr:col>
      <xdr:colOff>568325</xdr:colOff>
      <xdr:row>39</xdr:row>
      <xdr:rowOff>50622</xdr:rowOff>
    </xdr:to>
    <xdr:sp macro="" textlink="">
      <xdr:nvSpPr>
        <xdr:cNvPr id="517" name="円/楕円 516"/>
        <xdr:cNvSpPr/>
      </xdr:nvSpPr>
      <xdr:spPr>
        <a:xfrm>
          <a:off x="16268700" y="66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35399</xdr:rowOff>
    </xdr:from>
    <xdr:ext cx="469744" cy="259045"/>
    <xdr:sp macro="" textlink="">
      <xdr:nvSpPr>
        <xdr:cNvPr id="518" name="災害復旧事業費該当値テキスト"/>
        <xdr:cNvSpPr txBox="1"/>
      </xdr:nvSpPr>
      <xdr:spPr>
        <a:xfrm>
          <a:off x="16370300" y="655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73076</xdr:rowOff>
    </xdr:from>
    <xdr:to>
      <xdr:col>22</xdr:col>
      <xdr:colOff>415925</xdr:colOff>
      <xdr:row>39</xdr:row>
      <xdr:rowOff>3226</xdr:rowOff>
    </xdr:to>
    <xdr:sp macro="" textlink="">
      <xdr:nvSpPr>
        <xdr:cNvPr id="519" name="円/楕円 518"/>
        <xdr:cNvSpPr/>
      </xdr:nvSpPr>
      <xdr:spPr>
        <a:xfrm>
          <a:off x="15430500" y="65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165803</xdr:rowOff>
    </xdr:from>
    <xdr:ext cx="469744" cy="259045"/>
    <xdr:sp macro="" textlink="">
      <xdr:nvSpPr>
        <xdr:cNvPr id="520" name="テキスト ボックス 519"/>
        <xdr:cNvSpPr txBox="1"/>
      </xdr:nvSpPr>
      <xdr:spPr>
        <a:xfrm>
          <a:off x="15246427" y="66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153518</xdr:rowOff>
    </xdr:from>
    <xdr:to>
      <xdr:col>21</xdr:col>
      <xdr:colOff>212725</xdr:colOff>
      <xdr:row>39</xdr:row>
      <xdr:rowOff>83668</xdr:rowOff>
    </xdr:to>
    <xdr:sp macro="" textlink="">
      <xdr:nvSpPr>
        <xdr:cNvPr id="521" name="円/楕円 520"/>
        <xdr:cNvSpPr/>
      </xdr:nvSpPr>
      <xdr:spPr>
        <a:xfrm>
          <a:off x="14541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74795</xdr:rowOff>
    </xdr:from>
    <xdr:ext cx="378565" cy="259045"/>
    <xdr:sp macro="" textlink="">
      <xdr:nvSpPr>
        <xdr:cNvPr id="522" name="テキスト ボックス 521"/>
        <xdr:cNvSpPr txBox="1"/>
      </xdr:nvSpPr>
      <xdr:spPr>
        <a:xfrm>
          <a:off x="14403017" y="676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146774</xdr:rowOff>
    </xdr:from>
    <xdr:to>
      <xdr:col>20</xdr:col>
      <xdr:colOff>9525</xdr:colOff>
      <xdr:row>39</xdr:row>
      <xdr:rowOff>76924</xdr:rowOff>
    </xdr:to>
    <xdr:sp macro="" textlink="">
      <xdr:nvSpPr>
        <xdr:cNvPr id="523" name="円/楕円 522"/>
        <xdr:cNvSpPr/>
      </xdr:nvSpPr>
      <xdr:spPr>
        <a:xfrm>
          <a:off x="13652500" y="66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68051</xdr:rowOff>
    </xdr:from>
    <xdr:ext cx="469744" cy="259045"/>
    <xdr:sp macro="" textlink="">
      <xdr:nvSpPr>
        <xdr:cNvPr id="524" name="テキスト ボックス 523"/>
        <xdr:cNvSpPr txBox="1"/>
      </xdr:nvSpPr>
      <xdr:spPr>
        <a:xfrm>
          <a:off x="13468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132842</xdr:rowOff>
    </xdr:from>
    <xdr:to>
      <xdr:col>18</xdr:col>
      <xdr:colOff>492125</xdr:colOff>
      <xdr:row>39</xdr:row>
      <xdr:rowOff>62992</xdr:rowOff>
    </xdr:to>
    <xdr:sp macro="" textlink="">
      <xdr:nvSpPr>
        <xdr:cNvPr id="525" name="円/楕円 524"/>
        <xdr:cNvSpPr/>
      </xdr:nvSpPr>
      <xdr:spPr>
        <a:xfrm>
          <a:off x="12763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54119</xdr:rowOff>
    </xdr:from>
    <xdr:ext cx="469744" cy="259045"/>
    <xdr:sp macro="" textlink="">
      <xdr:nvSpPr>
        <xdr:cNvPr id="526" name="テキスト ボックス 525"/>
        <xdr:cNvSpPr txBox="1"/>
      </xdr:nvSpPr>
      <xdr:spPr>
        <a:xfrm>
          <a:off x="125794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56243</xdr:rowOff>
    </xdr:from>
    <xdr:to>
      <xdr:col>22</xdr:col>
      <xdr:colOff>415925</xdr:colOff>
      <xdr:row>50</xdr:row>
      <xdr:rowOff>157843</xdr:rowOff>
    </xdr:to>
    <xdr:sp macro="" textlink="">
      <xdr:nvSpPr>
        <xdr:cNvPr id="561" name="フローチャート : 判断 560"/>
        <xdr:cNvSpPr/>
      </xdr:nvSpPr>
      <xdr:spPr>
        <a:xfrm>
          <a:off x="15430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49</xdr:row>
      <xdr:rowOff>2920</xdr:rowOff>
    </xdr:from>
    <xdr:ext cx="313932" cy="259045"/>
    <xdr:sp macro="" textlink="">
      <xdr:nvSpPr>
        <xdr:cNvPr id="562" name="テキスト ボックス 561"/>
        <xdr:cNvSpPr txBox="1"/>
      </xdr:nvSpPr>
      <xdr:spPr>
        <a:xfrm>
          <a:off x="15324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154215</xdr:rowOff>
    </xdr:from>
    <xdr:to>
      <xdr:col>21</xdr:col>
      <xdr:colOff>212725</xdr:colOff>
      <xdr:row>57</xdr:row>
      <xdr:rowOff>84365</xdr:rowOff>
    </xdr:to>
    <xdr:sp macro="" textlink="">
      <xdr:nvSpPr>
        <xdr:cNvPr id="564" name="フローチャート : 判断 563"/>
        <xdr:cNvSpPr/>
      </xdr:nvSpPr>
      <xdr:spPr>
        <a:xfrm>
          <a:off x="14541500" y="97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55</xdr:row>
      <xdr:rowOff>100892</xdr:rowOff>
    </xdr:from>
    <xdr:ext cx="313932" cy="259045"/>
    <xdr:sp macro="" textlink="">
      <xdr:nvSpPr>
        <xdr:cNvPr id="565" name="テキスト ボックス 564"/>
        <xdr:cNvSpPr txBox="1"/>
      </xdr:nvSpPr>
      <xdr:spPr>
        <a:xfrm>
          <a:off x="14435333" y="9530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80735</xdr:rowOff>
    </xdr:from>
    <xdr:to>
      <xdr:col>20</xdr:col>
      <xdr:colOff>9525</xdr:colOff>
      <xdr:row>54</xdr:row>
      <xdr:rowOff>10885</xdr:rowOff>
    </xdr:to>
    <xdr:sp macro="" textlink="">
      <xdr:nvSpPr>
        <xdr:cNvPr id="567" name="フローチャート : 判断 566"/>
        <xdr:cNvSpPr/>
      </xdr:nvSpPr>
      <xdr:spPr>
        <a:xfrm>
          <a:off x="13652500" y="916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52</xdr:row>
      <xdr:rowOff>27412</xdr:rowOff>
    </xdr:from>
    <xdr:ext cx="313932" cy="259045"/>
    <xdr:sp macro="" textlink="">
      <xdr:nvSpPr>
        <xdr:cNvPr id="568" name="テキスト ボックス 567"/>
        <xdr:cNvSpPr txBox="1"/>
      </xdr:nvSpPr>
      <xdr:spPr>
        <a:xfrm>
          <a:off x="13546333" y="8942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154215</xdr:rowOff>
    </xdr:from>
    <xdr:to>
      <xdr:col>18</xdr:col>
      <xdr:colOff>492125</xdr:colOff>
      <xdr:row>55</xdr:row>
      <xdr:rowOff>84365</xdr:rowOff>
    </xdr:to>
    <xdr:sp macro="" textlink="">
      <xdr:nvSpPr>
        <xdr:cNvPr id="569" name="フローチャート : 判断 568"/>
        <xdr:cNvSpPr/>
      </xdr:nvSpPr>
      <xdr:spPr>
        <a:xfrm>
          <a:off x="12763500" y="941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53</xdr:row>
      <xdr:rowOff>100892</xdr:rowOff>
    </xdr:from>
    <xdr:ext cx="313932" cy="259045"/>
    <xdr:sp macro="" textlink="">
      <xdr:nvSpPr>
        <xdr:cNvPr id="570" name="テキスト ボックス 569"/>
        <xdr:cNvSpPr txBox="1"/>
      </xdr:nvSpPr>
      <xdr:spPr>
        <a:xfrm>
          <a:off x="12657333" y="9187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79" name="テキスト ボックス 578"/>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1" name="テキスト ボックス 580"/>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5012</xdr:rowOff>
    </xdr:from>
    <xdr:to>
      <xdr:col>23</xdr:col>
      <xdr:colOff>517525</xdr:colOff>
      <xdr:row>78</xdr:row>
      <xdr:rowOff>21312</xdr:rowOff>
    </xdr:to>
    <xdr:cxnSp macro="">
      <xdr:nvCxnSpPr>
        <xdr:cNvPr id="614" name="直線コネクタ 613"/>
        <xdr:cNvCxnSpPr/>
      </xdr:nvCxnSpPr>
      <xdr:spPr>
        <a:xfrm>
          <a:off x="15481300" y="13378112"/>
          <a:ext cx="8382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5"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159561</xdr:rowOff>
    </xdr:from>
    <xdr:to>
      <xdr:col>22</xdr:col>
      <xdr:colOff>365125</xdr:colOff>
      <xdr:row>78</xdr:row>
      <xdr:rowOff>5012</xdr:rowOff>
    </xdr:to>
    <xdr:cxnSp macro="">
      <xdr:nvCxnSpPr>
        <xdr:cNvPr id="617" name="直線コネクタ 616"/>
        <xdr:cNvCxnSpPr/>
      </xdr:nvCxnSpPr>
      <xdr:spPr>
        <a:xfrm>
          <a:off x="14592300" y="13361211"/>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122245</xdr:rowOff>
    </xdr:from>
    <xdr:to>
      <xdr:col>22</xdr:col>
      <xdr:colOff>415925</xdr:colOff>
      <xdr:row>76</xdr:row>
      <xdr:rowOff>52395</xdr:rowOff>
    </xdr:to>
    <xdr:sp macro="" textlink="">
      <xdr:nvSpPr>
        <xdr:cNvPr id="618" name="フローチャート : 判断 617"/>
        <xdr:cNvSpPr/>
      </xdr:nvSpPr>
      <xdr:spPr>
        <a:xfrm>
          <a:off x="15430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68922</xdr:rowOff>
    </xdr:from>
    <xdr:ext cx="599010" cy="259045"/>
    <xdr:sp macro="" textlink="">
      <xdr:nvSpPr>
        <xdr:cNvPr id="619" name="テキスト ボックス 618"/>
        <xdr:cNvSpPr txBox="1"/>
      </xdr:nvSpPr>
      <xdr:spPr>
        <a:xfrm>
          <a:off x="15181794" y="1275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159051</xdr:rowOff>
    </xdr:from>
    <xdr:to>
      <xdr:col>21</xdr:col>
      <xdr:colOff>161925</xdr:colOff>
      <xdr:row>77</xdr:row>
      <xdr:rowOff>159561</xdr:rowOff>
    </xdr:to>
    <xdr:cxnSp macro="">
      <xdr:nvCxnSpPr>
        <xdr:cNvPr id="620" name="直線コネクタ 619"/>
        <xdr:cNvCxnSpPr/>
      </xdr:nvCxnSpPr>
      <xdr:spPr>
        <a:xfrm>
          <a:off x="13703300" y="13360701"/>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88302</xdr:rowOff>
    </xdr:from>
    <xdr:to>
      <xdr:col>21</xdr:col>
      <xdr:colOff>212725</xdr:colOff>
      <xdr:row>77</xdr:row>
      <xdr:rowOff>18452</xdr:rowOff>
    </xdr:to>
    <xdr:sp macro="" textlink="">
      <xdr:nvSpPr>
        <xdr:cNvPr id="621" name="フローチャート : 判断 620"/>
        <xdr:cNvSpPr/>
      </xdr:nvSpPr>
      <xdr:spPr>
        <a:xfrm>
          <a:off x="14541500" y="1311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34979</xdr:rowOff>
    </xdr:from>
    <xdr:ext cx="599010" cy="259045"/>
    <xdr:sp macro="" textlink="">
      <xdr:nvSpPr>
        <xdr:cNvPr id="622" name="テキスト ボックス 621"/>
        <xdr:cNvSpPr txBox="1"/>
      </xdr:nvSpPr>
      <xdr:spPr>
        <a:xfrm>
          <a:off x="14292794" y="1289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157911</xdr:rowOff>
    </xdr:from>
    <xdr:to>
      <xdr:col>19</xdr:col>
      <xdr:colOff>644525</xdr:colOff>
      <xdr:row>77</xdr:row>
      <xdr:rowOff>159051</xdr:rowOff>
    </xdr:to>
    <xdr:cxnSp macro="">
      <xdr:nvCxnSpPr>
        <xdr:cNvPr id="623" name="直線コネクタ 622"/>
        <xdr:cNvCxnSpPr/>
      </xdr:nvCxnSpPr>
      <xdr:spPr>
        <a:xfrm>
          <a:off x="12814300" y="13359561"/>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92211</xdr:rowOff>
    </xdr:from>
    <xdr:to>
      <xdr:col>20</xdr:col>
      <xdr:colOff>9525</xdr:colOff>
      <xdr:row>77</xdr:row>
      <xdr:rowOff>22361</xdr:rowOff>
    </xdr:to>
    <xdr:sp macro="" textlink="">
      <xdr:nvSpPr>
        <xdr:cNvPr id="624" name="フローチャート : 判断 623"/>
        <xdr:cNvSpPr/>
      </xdr:nvSpPr>
      <xdr:spPr>
        <a:xfrm>
          <a:off x="13652500" y="131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38888</xdr:rowOff>
    </xdr:from>
    <xdr:ext cx="599010" cy="259045"/>
    <xdr:sp macro="" textlink="">
      <xdr:nvSpPr>
        <xdr:cNvPr id="625" name="テキスト ボックス 624"/>
        <xdr:cNvSpPr txBox="1"/>
      </xdr:nvSpPr>
      <xdr:spPr>
        <a:xfrm>
          <a:off x="13403794" y="128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83944</xdr:rowOff>
    </xdr:from>
    <xdr:to>
      <xdr:col>18</xdr:col>
      <xdr:colOff>492125</xdr:colOff>
      <xdr:row>77</xdr:row>
      <xdr:rowOff>14094</xdr:rowOff>
    </xdr:to>
    <xdr:sp macro="" textlink="">
      <xdr:nvSpPr>
        <xdr:cNvPr id="626" name="フローチャート : 判断 625"/>
        <xdr:cNvSpPr/>
      </xdr:nvSpPr>
      <xdr:spPr>
        <a:xfrm>
          <a:off x="12763500" y="131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30620</xdr:rowOff>
    </xdr:from>
    <xdr:ext cx="599010" cy="259045"/>
    <xdr:sp macro="" textlink="">
      <xdr:nvSpPr>
        <xdr:cNvPr id="627" name="テキスト ボックス 626"/>
        <xdr:cNvSpPr txBox="1"/>
      </xdr:nvSpPr>
      <xdr:spPr>
        <a:xfrm>
          <a:off x="12514794" y="1288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141962</xdr:rowOff>
    </xdr:from>
    <xdr:to>
      <xdr:col>23</xdr:col>
      <xdr:colOff>568325</xdr:colOff>
      <xdr:row>78</xdr:row>
      <xdr:rowOff>72112</xdr:rowOff>
    </xdr:to>
    <xdr:sp macro="" textlink="">
      <xdr:nvSpPr>
        <xdr:cNvPr id="633" name="円/楕円 632"/>
        <xdr:cNvSpPr/>
      </xdr:nvSpPr>
      <xdr:spPr>
        <a:xfrm>
          <a:off x="16268700" y="133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120389</xdr:rowOff>
    </xdr:from>
    <xdr:ext cx="534377" cy="259045"/>
    <xdr:sp macro="" textlink="">
      <xdr:nvSpPr>
        <xdr:cNvPr id="634" name="公債費該当値テキスト"/>
        <xdr:cNvSpPr txBox="1"/>
      </xdr:nvSpPr>
      <xdr:spPr>
        <a:xfrm>
          <a:off x="16370300" y="133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125662</xdr:rowOff>
    </xdr:from>
    <xdr:to>
      <xdr:col>22</xdr:col>
      <xdr:colOff>415925</xdr:colOff>
      <xdr:row>78</xdr:row>
      <xdr:rowOff>55812</xdr:rowOff>
    </xdr:to>
    <xdr:sp macro="" textlink="">
      <xdr:nvSpPr>
        <xdr:cNvPr id="635" name="円/楕円 634"/>
        <xdr:cNvSpPr/>
      </xdr:nvSpPr>
      <xdr:spPr>
        <a:xfrm>
          <a:off x="15430500" y="133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46939</xdr:rowOff>
    </xdr:from>
    <xdr:ext cx="534377" cy="259045"/>
    <xdr:sp macro="" textlink="">
      <xdr:nvSpPr>
        <xdr:cNvPr id="636" name="テキスト ボックス 635"/>
        <xdr:cNvSpPr txBox="1"/>
      </xdr:nvSpPr>
      <xdr:spPr>
        <a:xfrm>
          <a:off x="15214111" y="134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108761</xdr:rowOff>
    </xdr:from>
    <xdr:to>
      <xdr:col>21</xdr:col>
      <xdr:colOff>212725</xdr:colOff>
      <xdr:row>78</xdr:row>
      <xdr:rowOff>38911</xdr:rowOff>
    </xdr:to>
    <xdr:sp macro="" textlink="">
      <xdr:nvSpPr>
        <xdr:cNvPr id="637" name="円/楕円 636"/>
        <xdr:cNvSpPr/>
      </xdr:nvSpPr>
      <xdr:spPr>
        <a:xfrm>
          <a:off x="14541500" y="133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30038</xdr:rowOff>
    </xdr:from>
    <xdr:ext cx="534377" cy="259045"/>
    <xdr:sp macro="" textlink="">
      <xdr:nvSpPr>
        <xdr:cNvPr id="638" name="テキスト ボックス 637"/>
        <xdr:cNvSpPr txBox="1"/>
      </xdr:nvSpPr>
      <xdr:spPr>
        <a:xfrm>
          <a:off x="14325111" y="1340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108251</xdr:rowOff>
    </xdr:from>
    <xdr:to>
      <xdr:col>20</xdr:col>
      <xdr:colOff>9525</xdr:colOff>
      <xdr:row>78</xdr:row>
      <xdr:rowOff>38401</xdr:rowOff>
    </xdr:to>
    <xdr:sp macro="" textlink="">
      <xdr:nvSpPr>
        <xdr:cNvPr id="639" name="円/楕円 638"/>
        <xdr:cNvSpPr/>
      </xdr:nvSpPr>
      <xdr:spPr>
        <a:xfrm>
          <a:off x="13652500" y="133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29528</xdr:rowOff>
    </xdr:from>
    <xdr:ext cx="534377" cy="259045"/>
    <xdr:sp macro="" textlink="">
      <xdr:nvSpPr>
        <xdr:cNvPr id="640" name="テキスト ボックス 639"/>
        <xdr:cNvSpPr txBox="1"/>
      </xdr:nvSpPr>
      <xdr:spPr>
        <a:xfrm>
          <a:off x="13436111" y="134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107111</xdr:rowOff>
    </xdr:from>
    <xdr:to>
      <xdr:col>18</xdr:col>
      <xdr:colOff>492125</xdr:colOff>
      <xdr:row>78</xdr:row>
      <xdr:rowOff>37261</xdr:rowOff>
    </xdr:to>
    <xdr:sp macro="" textlink="">
      <xdr:nvSpPr>
        <xdr:cNvPr id="641" name="円/楕円 640"/>
        <xdr:cNvSpPr/>
      </xdr:nvSpPr>
      <xdr:spPr>
        <a:xfrm>
          <a:off x="127635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28388</xdr:rowOff>
    </xdr:from>
    <xdr:ext cx="534377" cy="259045"/>
    <xdr:sp macro="" textlink="">
      <xdr:nvSpPr>
        <xdr:cNvPr id="642" name="テキスト ボックス 641"/>
        <xdr:cNvSpPr txBox="1"/>
      </xdr:nvSpPr>
      <xdr:spPr>
        <a:xfrm>
          <a:off x="12547111" y="1340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111581</xdr:rowOff>
    </xdr:from>
    <xdr:to>
      <xdr:col>23</xdr:col>
      <xdr:colOff>517525</xdr:colOff>
      <xdr:row>98</xdr:row>
      <xdr:rowOff>160018</xdr:rowOff>
    </xdr:to>
    <xdr:cxnSp macro="">
      <xdr:nvCxnSpPr>
        <xdr:cNvPr id="671" name="直線コネクタ 670"/>
        <xdr:cNvCxnSpPr/>
      </xdr:nvCxnSpPr>
      <xdr:spPr>
        <a:xfrm>
          <a:off x="15481300" y="16913681"/>
          <a:ext cx="838200" cy="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2"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111581</xdr:rowOff>
    </xdr:from>
    <xdr:to>
      <xdr:col>22</xdr:col>
      <xdr:colOff>365125</xdr:colOff>
      <xdr:row>99</xdr:row>
      <xdr:rowOff>20624</xdr:rowOff>
    </xdr:to>
    <xdr:cxnSp macro="">
      <xdr:nvCxnSpPr>
        <xdr:cNvPr id="674" name="直線コネクタ 673"/>
        <xdr:cNvCxnSpPr/>
      </xdr:nvCxnSpPr>
      <xdr:spPr>
        <a:xfrm flipV="1">
          <a:off x="14592300" y="16913681"/>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13736</xdr:rowOff>
    </xdr:from>
    <xdr:to>
      <xdr:col>22</xdr:col>
      <xdr:colOff>415925</xdr:colOff>
      <xdr:row>98</xdr:row>
      <xdr:rowOff>115336</xdr:rowOff>
    </xdr:to>
    <xdr:sp macro="" textlink="">
      <xdr:nvSpPr>
        <xdr:cNvPr id="675" name="フローチャート : 判断 674"/>
        <xdr:cNvSpPr/>
      </xdr:nvSpPr>
      <xdr:spPr>
        <a:xfrm>
          <a:off x="15430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131863</xdr:rowOff>
    </xdr:from>
    <xdr:ext cx="534377" cy="259045"/>
    <xdr:sp macro="" textlink="">
      <xdr:nvSpPr>
        <xdr:cNvPr id="676" name="テキスト ボックス 675"/>
        <xdr:cNvSpPr txBox="1"/>
      </xdr:nvSpPr>
      <xdr:spPr>
        <a:xfrm>
          <a:off x="15214111" y="16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151250</xdr:rowOff>
    </xdr:from>
    <xdr:to>
      <xdr:col>21</xdr:col>
      <xdr:colOff>161925</xdr:colOff>
      <xdr:row>99</xdr:row>
      <xdr:rowOff>20624</xdr:rowOff>
    </xdr:to>
    <xdr:cxnSp macro="">
      <xdr:nvCxnSpPr>
        <xdr:cNvPr id="677" name="直線コネクタ 676"/>
        <xdr:cNvCxnSpPr/>
      </xdr:nvCxnSpPr>
      <xdr:spPr>
        <a:xfrm>
          <a:off x="13703300" y="16953350"/>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90732</xdr:rowOff>
    </xdr:from>
    <xdr:to>
      <xdr:col>21</xdr:col>
      <xdr:colOff>212725</xdr:colOff>
      <xdr:row>99</xdr:row>
      <xdr:rowOff>20882</xdr:rowOff>
    </xdr:to>
    <xdr:sp macro="" textlink="">
      <xdr:nvSpPr>
        <xdr:cNvPr id="678" name="フローチャート : 判断 677"/>
        <xdr:cNvSpPr/>
      </xdr:nvSpPr>
      <xdr:spPr>
        <a:xfrm>
          <a:off x="14541500" y="1689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37409</xdr:rowOff>
    </xdr:from>
    <xdr:ext cx="534377" cy="259045"/>
    <xdr:sp macro="" textlink="">
      <xdr:nvSpPr>
        <xdr:cNvPr id="679" name="テキスト ボックス 678"/>
        <xdr:cNvSpPr txBox="1"/>
      </xdr:nvSpPr>
      <xdr:spPr>
        <a:xfrm>
          <a:off x="14325111" y="1666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151250</xdr:rowOff>
    </xdr:from>
    <xdr:to>
      <xdr:col>19</xdr:col>
      <xdr:colOff>644525</xdr:colOff>
      <xdr:row>99</xdr:row>
      <xdr:rowOff>2453</xdr:rowOff>
    </xdr:to>
    <xdr:cxnSp macro="">
      <xdr:nvCxnSpPr>
        <xdr:cNvPr id="680" name="直線コネクタ 679"/>
        <xdr:cNvCxnSpPr/>
      </xdr:nvCxnSpPr>
      <xdr:spPr>
        <a:xfrm flipV="1">
          <a:off x="12814300" y="16953350"/>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59654</xdr:rowOff>
    </xdr:from>
    <xdr:to>
      <xdr:col>20</xdr:col>
      <xdr:colOff>9525</xdr:colOff>
      <xdr:row>98</xdr:row>
      <xdr:rowOff>161254</xdr:rowOff>
    </xdr:to>
    <xdr:sp macro="" textlink="">
      <xdr:nvSpPr>
        <xdr:cNvPr id="681" name="フローチャート : 判断 680"/>
        <xdr:cNvSpPr/>
      </xdr:nvSpPr>
      <xdr:spPr>
        <a:xfrm>
          <a:off x="13652500" y="168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6331</xdr:rowOff>
    </xdr:from>
    <xdr:ext cx="534377" cy="259045"/>
    <xdr:sp macro="" textlink="">
      <xdr:nvSpPr>
        <xdr:cNvPr id="682" name="テキスト ボックス 681"/>
        <xdr:cNvSpPr txBox="1"/>
      </xdr:nvSpPr>
      <xdr:spPr>
        <a:xfrm>
          <a:off x="13436111" y="166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71526</xdr:rowOff>
    </xdr:from>
    <xdr:to>
      <xdr:col>18</xdr:col>
      <xdr:colOff>492125</xdr:colOff>
      <xdr:row>99</xdr:row>
      <xdr:rowOff>1676</xdr:rowOff>
    </xdr:to>
    <xdr:sp macro="" textlink="">
      <xdr:nvSpPr>
        <xdr:cNvPr id="683" name="フローチャート : 判断 682"/>
        <xdr:cNvSpPr/>
      </xdr:nvSpPr>
      <xdr:spPr>
        <a:xfrm>
          <a:off x="12763500" y="1687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18203</xdr:rowOff>
    </xdr:from>
    <xdr:ext cx="534377" cy="259045"/>
    <xdr:sp macro="" textlink="">
      <xdr:nvSpPr>
        <xdr:cNvPr id="684" name="テキスト ボックス 683"/>
        <xdr:cNvSpPr txBox="1"/>
      </xdr:nvSpPr>
      <xdr:spPr>
        <a:xfrm>
          <a:off x="12547111" y="166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109218</xdr:rowOff>
    </xdr:from>
    <xdr:to>
      <xdr:col>23</xdr:col>
      <xdr:colOff>568325</xdr:colOff>
      <xdr:row>99</xdr:row>
      <xdr:rowOff>39368</xdr:rowOff>
    </xdr:to>
    <xdr:sp macro="" textlink="">
      <xdr:nvSpPr>
        <xdr:cNvPr id="690" name="円/楕円 689"/>
        <xdr:cNvSpPr/>
      </xdr:nvSpPr>
      <xdr:spPr>
        <a:xfrm>
          <a:off x="16268700" y="169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24145</xdr:rowOff>
    </xdr:from>
    <xdr:ext cx="534377" cy="259045"/>
    <xdr:sp macro="" textlink="">
      <xdr:nvSpPr>
        <xdr:cNvPr id="691" name="積立金該当値テキスト"/>
        <xdr:cNvSpPr txBox="1"/>
      </xdr:nvSpPr>
      <xdr:spPr>
        <a:xfrm>
          <a:off x="16370300" y="1682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60781</xdr:rowOff>
    </xdr:from>
    <xdr:to>
      <xdr:col>22</xdr:col>
      <xdr:colOff>415925</xdr:colOff>
      <xdr:row>98</xdr:row>
      <xdr:rowOff>162381</xdr:rowOff>
    </xdr:to>
    <xdr:sp macro="" textlink="">
      <xdr:nvSpPr>
        <xdr:cNvPr id="692" name="円/楕円 691"/>
        <xdr:cNvSpPr/>
      </xdr:nvSpPr>
      <xdr:spPr>
        <a:xfrm>
          <a:off x="15430500" y="168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153508</xdr:rowOff>
    </xdr:from>
    <xdr:ext cx="534377" cy="259045"/>
    <xdr:sp macro="" textlink="">
      <xdr:nvSpPr>
        <xdr:cNvPr id="693" name="テキスト ボックス 692"/>
        <xdr:cNvSpPr txBox="1"/>
      </xdr:nvSpPr>
      <xdr:spPr>
        <a:xfrm>
          <a:off x="15214111" y="1695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141274</xdr:rowOff>
    </xdr:from>
    <xdr:to>
      <xdr:col>21</xdr:col>
      <xdr:colOff>212725</xdr:colOff>
      <xdr:row>99</xdr:row>
      <xdr:rowOff>71424</xdr:rowOff>
    </xdr:to>
    <xdr:sp macro="" textlink="">
      <xdr:nvSpPr>
        <xdr:cNvPr id="694" name="円/楕円 693"/>
        <xdr:cNvSpPr/>
      </xdr:nvSpPr>
      <xdr:spPr>
        <a:xfrm>
          <a:off x="14541500" y="169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62551</xdr:rowOff>
    </xdr:from>
    <xdr:ext cx="534377" cy="259045"/>
    <xdr:sp macro="" textlink="">
      <xdr:nvSpPr>
        <xdr:cNvPr id="695" name="テキスト ボックス 694"/>
        <xdr:cNvSpPr txBox="1"/>
      </xdr:nvSpPr>
      <xdr:spPr>
        <a:xfrm>
          <a:off x="14325111" y="170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100450</xdr:rowOff>
    </xdr:from>
    <xdr:to>
      <xdr:col>20</xdr:col>
      <xdr:colOff>9525</xdr:colOff>
      <xdr:row>99</xdr:row>
      <xdr:rowOff>30600</xdr:rowOff>
    </xdr:to>
    <xdr:sp macro="" textlink="">
      <xdr:nvSpPr>
        <xdr:cNvPr id="696" name="円/楕円 695"/>
        <xdr:cNvSpPr/>
      </xdr:nvSpPr>
      <xdr:spPr>
        <a:xfrm>
          <a:off x="13652500" y="169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21727</xdr:rowOff>
    </xdr:from>
    <xdr:ext cx="534377" cy="259045"/>
    <xdr:sp macro="" textlink="">
      <xdr:nvSpPr>
        <xdr:cNvPr id="697" name="テキスト ボックス 696"/>
        <xdr:cNvSpPr txBox="1"/>
      </xdr:nvSpPr>
      <xdr:spPr>
        <a:xfrm>
          <a:off x="13436111" y="1699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123103</xdr:rowOff>
    </xdr:from>
    <xdr:to>
      <xdr:col>18</xdr:col>
      <xdr:colOff>492125</xdr:colOff>
      <xdr:row>99</xdr:row>
      <xdr:rowOff>53253</xdr:rowOff>
    </xdr:to>
    <xdr:sp macro="" textlink="">
      <xdr:nvSpPr>
        <xdr:cNvPr id="698" name="円/楕円 697"/>
        <xdr:cNvSpPr/>
      </xdr:nvSpPr>
      <xdr:spPr>
        <a:xfrm>
          <a:off x="12763500" y="169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44380</xdr:rowOff>
    </xdr:from>
    <xdr:ext cx="534377" cy="259045"/>
    <xdr:sp macro="" textlink="">
      <xdr:nvSpPr>
        <xdr:cNvPr id="699" name="テキスト ボックス 698"/>
        <xdr:cNvSpPr txBox="1"/>
      </xdr:nvSpPr>
      <xdr:spPr>
        <a:xfrm>
          <a:off x="12547111" y="170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54839</xdr:rowOff>
    </xdr:from>
    <xdr:to>
      <xdr:col>31</xdr:col>
      <xdr:colOff>85725</xdr:colOff>
      <xdr:row>37</xdr:row>
      <xdr:rowOff>156439</xdr:rowOff>
    </xdr:to>
    <xdr:sp macro="" textlink="">
      <xdr:nvSpPr>
        <xdr:cNvPr id="730" name="フローチャート : 判断 729"/>
        <xdr:cNvSpPr/>
      </xdr:nvSpPr>
      <xdr:spPr>
        <a:xfrm>
          <a:off x="21272500" y="63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1516</xdr:rowOff>
    </xdr:from>
    <xdr:ext cx="378565" cy="259045"/>
    <xdr:sp macro="" textlink="">
      <xdr:nvSpPr>
        <xdr:cNvPr id="731" name="テキスト ボックス 730"/>
        <xdr:cNvSpPr txBox="1"/>
      </xdr:nvSpPr>
      <xdr:spPr>
        <a:xfrm>
          <a:off x="21134017" y="6173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100559</xdr:rowOff>
    </xdr:from>
    <xdr:to>
      <xdr:col>29</xdr:col>
      <xdr:colOff>568325</xdr:colOff>
      <xdr:row>33</xdr:row>
      <xdr:rowOff>30709</xdr:rowOff>
    </xdr:to>
    <xdr:sp macro="" textlink="">
      <xdr:nvSpPr>
        <xdr:cNvPr id="733" name="フローチャート : 判断 732"/>
        <xdr:cNvSpPr/>
      </xdr:nvSpPr>
      <xdr:spPr>
        <a:xfrm>
          <a:off x="20383500" y="55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47236</xdr:rowOff>
    </xdr:from>
    <xdr:ext cx="469744" cy="259045"/>
    <xdr:sp macro="" textlink="">
      <xdr:nvSpPr>
        <xdr:cNvPr id="734" name="テキスト ボックス 733"/>
        <xdr:cNvSpPr txBox="1"/>
      </xdr:nvSpPr>
      <xdr:spPr>
        <a:xfrm>
          <a:off x="20199427" y="536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171424</xdr:rowOff>
    </xdr:from>
    <xdr:to>
      <xdr:col>28</xdr:col>
      <xdr:colOff>365125</xdr:colOff>
      <xdr:row>35</xdr:row>
      <xdr:rowOff>101574</xdr:rowOff>
    </xdr:to>
    <xdr:sp macro="" textlink="">
      <xdr:nvSpPr>
        <xdr:cNvPr id="736" name="フローチャート : 判断 735"/>
        <xdr:cNvSpPr/>
      </xdr:nvSpPr>
      <xdr:spPr>
        <a:xfrm>
          <a:off x="19494500" y="60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118101</xdr:rowOff>
    </xdr:from>
    <xdr:ext cx="469744" cy="259045"/>
    <xdr:sp macro="" textlink="">
      <xdr:nvSpPr>
        <xdr:cNvPr id="737" name="テキスト ボックス 736"/>
        <xdr:cNvSpPr txBox="1"/>
      </xdr:nvSpPr>
      <xdr:spPr>
        <a:xfrm>
          <a:off x="19310427" y="57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53010</xdr:rowOff>
    </xdr:from>
    <xdr:to>
      <xdr:col>27</xdr:col>
      <xdr:colOff>161925</xdr:colOff>
      <xdr:row>35</xdr:row>
      <xdr:rowOff>154610</xdr:rowOff>
    </xdr:to>
    <xdr:sp macro="" textlink="">
      <xdr:nvSpPr>
        <xdr:cNvPr id="738" name="フローチャート : 判断 737"/>
        <xdr:cNvSpPr/>
      </xdr:nvSpPr>
      <xdr:spPr>
        <a:xfrm>
          <a:off x="18605500" y="60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171137</xdr:rowOff>
    </xdr:from>
    <xdr:ext cx="469744" cy="259045"/>
    <xdr:sp macro="" textlink="">
      <xdr:nvSpPr>
        <xdr:cNvPr id="739" name="テキスト ボックス 738"/>
        <xdr:cNvSpPr txBox="1"/>
      </xdr:nvSpPr>
      <xdr:spPr>
        <a:xfrm>
          <a:off x="18421427" y="58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5" name="円/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7" name="円/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8" name="テキスト ボックス 74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95773</xdr:rowOff>
    </xdr:from>
    <xdr:to>
      <xdr:col>31</xdr:col>
      <xdr:colOff>85725</xdr:colOff>
      <xdr:row>59</xdr:row>
      <xdr:rowOff>25923</xdr:rowOff>
    </xdr:to>
    <xdr:sp macro="" textlink="">
      <xdr:nvSpPr>
        <xdr:cNvPr id="787" name="フローチャート : 判断 786"/>
        <xdr:cNvSpPr/>
      </xdr:nvSpPr>
      <xdr:spPr>
        <a:xfrm>
          <a:off x="21272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42450</xdr:rowOff>
    </xdr:from>
    <xdr:ext cx="469744" cy="259045"/>
    <xdr:sp macro="" textlink="">
      <xdr:nvSpPr>
        <xdr:cNvPr id="788" name="テキスト ボックス 787"/>
        <xdr:cNvSpPr txBox="1"/>
      </xdr:nvSpPr>
      <xdr:spPr>
        <a:xfrm>
          <a:off x="21088427" y="981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119997</xdr:rowOff>
    </xdr:from>
    <xdr:to>
      <xdr:col>29</xdr:col>
      <xdr:colOff>568325</xdr:colOff>
      <xdr:row>59</xdr:row>
      <xdr:rowOff>50147</xdr:rowOff>
    </xdr:to>
    <xdr:sp macro="" textlink="">
      <xdr:nvSpPr>
        <xdr:cNvPr id="790" name="フローチャート : 判断 789"/>
        <xdr:cNvSpPr/>
      </xdr:nvSpPr>
      <xdr:spPr>
        <a:xfrm>
          <a:off x="20383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66674</xdr:rowOff>
    </xdr:from>
    <xdr:ext cx="469744" cy="259045"/>
    <xdr:sp macro="" textlink="">
      <xdr:nvSpPr>
        <xdr:cNvPr id="791" name="テキスト ボックス 790"/>
        <xdr:cNvSpPr txBox="1"/>
      </xdr:nvSpPr>
      <xdr:spPr>
        <a:xfrm>
          <a:off x="20199427" y="98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124737</xdr:rowOff>
    </xdr:from>
    <xdr:to>
      <xdr:col>28</xdr:col>
      <xdr:colOff>365125</xdr:colOff>
      <xdr:row>59</xdr:row>
      <xdr:rowOff>54887</xdr:rowOff>
    </xdr:to>
    <xdr:sp macro="" textlink="">
      <xdr:nvSpPr>
        <xdr:cNvPr id="793" name="フローチャート : 判断 792"/>
        <xdr:cNvSpPr/>
      </xdr:nvSpPr>
      <xdr:spPr>
        <a:xfrm>
          <a:off x="19494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71414</xdr:rowOff>
    </xdr:from>
    <xdr:ext cx="469744" cy="259045"/>
    <xdr:sp macro="" textlink="">
      <xdr:nvSpPr>
        <xdr:cNvPr id="794" name="テキスト ボックス 793"/>
        <xdr:cNvSpPr txBox="1"/>
      </xdr:nvSpPr>
      <xdr:spPr>
        <a:xfrm>
          <a:off x="19310427" y="98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121864</xdr:rowOff>
    </xdr:from>
    <xdr:to>
      <xdr:col>27</xdr:col>
      <xdr:colOff>161925</xdr:colOff>
      <xdr:row>59</xdr:row>
      <xdr:rowOff>52014</xdr:rowOff>
    </xdr:to>
    <xdr:sp macro="" textlink="">
      <xdr:nvSpPr>
        <xdr:cNvPr id="795" name="フローチャート : 判断 794"/>
        <xdr:cNvSpPr/>
      </xdr:nvSpPr>
      <xdr:spPr>
        <a:xfrm>
          <a:off x="18605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68541</xdr:rowOff>
    </xdr:from>
    <xdr:ext cx="469744" cy="259045"/>
    <xdr:sp macro="" textlink="">
      <xdr:nvSpPr>
        <xdr:cNvPr id="796" name="テキスト ボックス 795"/>
        <xdr:cNvSpPr txBox="1"/>
      </xdr:nvSpPr>
      <xdr:spPr>
        <a:xfrm>
          <a:off x="18421427" y="98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円/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3"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4" name="円/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6" name="円/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8" name="円/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円/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64102</xdr:rowOff>
    </xdr:from>
    <xdr:to>
      <xdr:col>32</xdr:col>
      <xdr:colOff>187325</xdr:colOff>
      <xdr:row>76</xdr:row>
      <xdr:rowOff>76149</xdr:rowOff>
    </xdr:to>
    <xdr:cxnSp macro="">
      <xdr:nvCxnSpPr>
        <xdr:cNvPr id="840" name="直線コネクタ 839"/>
        <xdr:cNvCxnSpPr/>
      </xdr:nvCxnSpPr>
      <xdr:spPr>
        <a:xfrm flipV="1">
          <a:off x="21323300" y="13094302"/>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41"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76149</xdr:rowOff>
    </xdr:from>
    <xdr:to>
      <xdr:col>31</xdr:col>
      <xdr:colOff>34925</xdr:colOff>
      <xdr:row>76</xdr:row>
      <xdr:rowOff>88052</xdr:rowOff>
    </xdr:to>
    <xdr:cxnSp macro="">
      <xdr:nvCxnSpPr>
        <xdr:cNvPr id="843" name="直線コネクタ 842"/>
        <xdr:cNvCxnSpPr/>
      </xdr:nvCxnSpPr>
      <xdr:spPr>
        <a:xfrm flipV="1">
          <a:off x="20434300" y="13106349"/>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30469</xdr:rowOff>
    </xdr:from>
    <xdr:to>
      <xdr:col>31</xdr:col>
      <xdr:colOff>85725</xdr:colOff>
      <xdr:row>74</xdr:row>
      <xdr:rowOff>132069</xdr:rowOff>
    </xdr:to>
    <xdr:sp macro="" textlink="">
      <xdr:nvSpPr>
        <xdr:cNvPr id="844" name="フローチャート : 判断 843"/>
        <xdr:cNvSpPr/>
      </xdr:nvSpPr>
      <xdr:spPr>
        <a:xfrm>
          <a:off x="21272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148596</xdr:rowOff>
    </xdr:from>
    <xdr:ext cx="599010" cy="259045"/>
    <xdr:sp macro="" textlink="">
      <xdr:nvSpPr>
        <xdr:cNvPr id="845" name="テキスト ボックス 844"/>
        <xdr:cNvSpPr txBox="1"/>
      </xdr:nvSpPr>
      <xdr:spPr>
        <a:xfrm>
          <a:off x="21023794" y="1249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159223</xdr:rowOff>
    </xdr:from>
    <xdr:to>
      <xdr:col>29</xdr:col>
      <xdr:colOff>517525</xdr:colOff>
      <xdr:row>76</xdr:row>
      <xdr:rowOff>88052</xdr:rowOff>
    </xdr:to>
    <xdr:cxnSp macro="">
      <xdr:nvCxnSpPr>
        <xdr:cNvPr id="846" name="直線コネクタ 845"/>
        <xdr:cNvCxnSpPr/>
      </xdr:nvCxnSpPr>
      <xdr:spPr>
        <a:xfrm>
          <a:off x="19545300" y="13017973"/>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63007</xdr:rowOff>
    </xdr:from>
    <xdr:to>
      <xdr:col>29</xdr:col>
      <xdr:colOff>568325</xdr:colOff>
      <xdr:row>75</xdr:row>
      <xdr:rowOff>164607</xdr:rowOff>
    </xdr:to>
    <xdr:sp macro="" textlink="">
      <xdr:nvSpPr>
        <xdr:cNvPr id="847" name="フローチャート : 判断 846"/>
        <xdr:cNvSpPr/>
      </xdr:nvSpPr>
      <xdr:spPr>
        <a:xfrm>
          <a:off x="20383500" y="129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9684</xdr:rowOff>
    </xdr:from>
    <xdr:ext cx="534377" cy="259045"/>
    <xdr:sp macro="" textlink="">
      <xdr:nvSpPr>
        <xdr:cNvPr id="848" name="テキスト ボックス 847"/>
        <xdr:cNvSpPr txBox="1"/>
      </xdr:nvSpPr>
      <xdr:spPr>
        <a:xfrm>
          <a:off x="20167111" y="1269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159223</xdr:rowOff>
    </xdr:from>
    <xdr:to>
      <xdr:col>28</xdr:col>
      <xdr:colOff>314325</xdr:colOff>
      <xdr:row>76</xdr:row>
      <xdr:rowOff>147244</xdr:rowOff>
    </xdr:to>
    <xdr:cxnSp macro="">
      <xdr:nvCxnSpPr>
        <xdr:cNvPr id="849" name="直線コネクタ 848"/>
        <xdr:cNvCxnSpPr/>
      </xdr:nvCxnSpPr>
      <xdr:spPr>
        <a:xfrm flipV="1">
          <a:off x="18656300" y="13017973"/>
          <a:ext cx="889000" cy="1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81265</xdr:rowOff>
    </xdr:from>
    <xdr:to>
      <xdr:col>28</xdr:col>
      <xdr:colOff>365125</xdr:colOff>
      <xdr:row>76</xdr:row>
      <xdr:rowOff>11415</xdr:rowOff>
    </xdr:to>
    <xdr:sp macro="" textlink="">
      <xdr:nvSpPr>
        <xdr:cNvPr id="850" name="フローチャート : 判断 849"/>
        <xdr:cNvSpPr/>
      </xdr:nvSpPr>
      <xdr:spPr>
        <a:xfrm>
          <a:off x="19494500" y="1294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27942</xdr:rowOff>
    </xdr:from>
    <xdr:ext cx="534377" cy="259045"/>
    <xdr:sp macro="" textlink="">
      <xdr:nvSpPr>
        <xdr:cNvPr id="851" name="テキスト ボックス 850"/>
        <xdr:cNvSpPr txBox="1"/>
      </xdr:nvSpPr>
      <xdr:spPr>
        <a:xfrm>
          <a:off x="19278111" y="127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98296</xdr:rowOff>
    </xdr:from>
    <xdr:to>
      <xdr:col>27</xdr:col>
      <xdr:colOff>161925</xdr:colOff>
      <xdr:row>76</xdr:row>
      <xdr:rowOff>28445</xdr:rowOff>
    </xdr:to>
    <xdr:sp macro="" textlink="">
      <xdr:nvSpPr>
        <xdr:cNvPr id="852" name="フローチャート : 判断 851"/>
        <xdr:cNvSpPr/>
      </xdr:nvSpPr>
      <xdr:spPr>
        <a:xfrm>
          <a:off x="18605500" y="12957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44973</xdr:rowOff>
    </xdr:from>
    <xdr:ext cx="534377" cy="259045"/>
    <xdr:sp macro="" textlink="">
      <xdr:nvSpPr>
        <xdr:cNvPr id="853" name="テキスト ボックス 852"/>
        <xdr:cNvSpPr txBox="1"/>
      </xdr:nvSpPr>
      <xdr:spPr>
        <a:xfrm>
          <a:off x="18389111" y="1273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13302</xdr:rowOff>
    </xdr:from>
    <xdr:to>
      <xdr:col>32</xdr:col>
      <xdr:colOff>238125</xdr:colOff>
      <xdr:row>76</xdr:row>
      <xdr:rowOff>114902</xdr:rowOff>
    </xdr:to>
    <xdr:sp macro="" textlink="">
      <xdr:nvSpPr>
        <xdr:cNvPr id="859" name="円/楕円 858"/>
        <xdr:cNvSpPr/>
      </xdr:nvSpPr>
      <xdr:spPr>
        <a:xfrm>
          <a:off x="22110700" y="130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163179</xdr:rowOff>
    </xdr:from>
    <xdr:ext cx="534377" cy="259045"/>
    <xdr:sp macro="" textlink="">
      <xdr:nvSpPr>
        <xdr:cNvPr id="860" name="繰出金該当値テキスト"/>
        <xdr:cNvSpPr txBox="1"/>
      </xdr:nvSpPr>
      <xdr:spPr>
        <a:xfrm>
          <a:off x="22212300" y="1302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64,921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25349</xdr:rowOff>
    </xdr:from>
    <xdr:to>
      <xdr:col>31</xdr:col>
      <xdr:colOff>85725</xdr:colOff>
      <xdr:row>76</xdr:row>
      <xdr:rowOff>126949</xdr:rowOff>
    </xdr:to>
    <xdr:sp macro="" textlink="">
      <xdr:nvSpPr>
        <xdr:cNvPr id="861" name="円/楕円 860"/>
        <xdr:cNvSpPr/>
      </xdr:nvSpPr>
      <xdr:spPr>
        <a:xfrm>
          <a:off x="21272500" y="130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118076</xdr:rowOff>
    </xdr:from>
    <xdr:ext cx="534377" cy="259045"/>
    <xdr:sp macro="" textlink="">
      <xdr:nvSpPr>
        <xdr:cNvPr id="862" name="テキスト ボックス 861"/>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37252</xdr:rowOff>
    </xdr:from>
    <xdr:to>
      <xdr:col>29</xdr:col>
      <xdr:colOff>568325</xdr:colOff>
      <xdr:row>76</xdr:row>
      <xdr:rowOff>138852</xdr:rowOff>
    </xdr:to>
    <xdr:sp macro="" textlink="">
      <xdr:nvSpPr>
        <xdr:cNvPr id="863" name="円/楕円 862"/>
        <xdr:cNvSpPr/>
      </xdr:nvSpPr>
      <xdr:spPr>
        <a:xfrm>
          <a:off x="20383500" y="130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129979</xdr:rowOff>
    </xdr:from>
    <xdr:ext cx="534377" cy="259045"/>
    <xdr:sp macro="" textlink="">
      <xdr:nvSpPr>
        <xdr:cNvPr id="864" name="テキスト ボックス 863"/>
        <xdr:cNvSpPr txBox="1"/>
      </xdr:nvSpPr>
      <xdr:spPr>
        <a:xfrm>
          <a:off x="20167111" y="1316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108422</xdr:rowOff>
    </xdr:from>
    <xdr:to>
      <xdr:col>28</xdr:col>
      <xdr:colOff>365125</xdr:colOff>
      <xdr:row>76</xdr:row>
      <xdr:rowOff>38571</xdr:rowOff>
    </xdr:to>
    <xdr:sp macro="" textlink="">
      <xdr:nvSpPr>
        <xdr:cNvPr id="865" name="円/楕円 864"/>
        <xdr:cNvSpPr/>
      </xdr:nvSpPr>
      <xdr:spPr>
        <a:xfrm>
          <a:off x="19494500" y="12967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29700</xdr:rowOff>
    </xdr:from>
    <xdr:ext cx="534377" cy="259045"/>
    <xdr:sp macro="" textlink="">
      <xdr:nvSpPr>
        <xdr:cNvPr id="866" name="テキスト ボックス 865"/>
        <xdr:cNvSpPr txBox="1"/>
      </xdr:nvSpPr>
      <xdr:spPr>
        <a:xfrm>
          <a:off x="19278111" y="130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96444</xdr:rowOff>
    </xdr:from>
    <xdr:to>
      <xdr:col>27</xdr:col>
      <xdr:colOff>161925</xdr:colOff>
      <xdr:row>77</xdr:row>
      <xdr:rowOff>26594</xdr:rowOff>
    </xdr:to>
    <xdr:sp macro="" textlink="">
      <xdr:nvSpPr>
        <xdr:cNvPr id="867" name="円/楕円 866"/>
        <xdr:cNvSpPr/>
      </xdr:nvSpPr>
      <xdr:spPr>
        <a:xfrm>
          <a:off x="186055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17721</xdr:rowOff>
    </xdr:from>
    <xdr:ext cx="534377" cy="259045"/>
    <xdr:sp macro="" textlink="">
      <xdr:nvSpPr>
        <xdr:cNvPr id="868" name="テキスト ボックス 867"/>
        <xdr:cNvSpPr txBox="1"/>
      </xdr:nvSpPr>
      <xdr:spPr>
        <a:xfrm>
          <a:off x="18389111" y="13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歳出決算総額は、住民一人当たり</a:t>
          </a:r>
          <a:r>
            <a:rPr lang="ja-JP" altLang="en-US" sz="1100" b="0" i="0" baseline="0">
              <a:solidFill>
                <a:sysClr val="windowText" lastClr="000000"/>
              </a:solidFill>
              <a:effectLst/>
              <a:latin typeface="+mn-lt"/>
              <a:ea typeface="+mn-ea"/>
              <a:cs typeface="+mn-cs"/>
            </a:rPr>
            <a:t>６６１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５９７</a:t>
          </a:r>
          <a:r>
            <a:rPr lang="ja-JP" altLang="ja-JP" sz="1100" b="0" i="0" baseline="0">
              <a:solidFill>
                <a:sysClr val="windowText" lastClr="000000"/>
              </a:solidFill>
              <a:effectLst/>
              <a:latin typeface="+mn-lt"/>
              <a:ea typeface="+mn-ea"/>
              <a:cs typeface="+mn-cs"/>
            </a:rPr>
            <a:t>円となっている。</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性質別歳出の各経費は、概ね類似団体を下回っている。</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主な構成項目である人件費は、住民一人当たり１３４，</a:t>
          </a:r>
          <a:r>
            <a:rPr lang="ja-JP" altLang="en-US" sz="1100" b="0" i="0" baseline="0">
              <a:solidFill>
                <a:sysClr val="windowText" lastClr="000000"/>
              </a:solidFill>
              <a:effectLst/>
              <a:latin typeface="+mn-lt"/>
              <a:ea typeface="+mn-ea"/>
              <a:cs typeface="+mn-cs"/>
            </a:rPr>
            <a:t>６１８</a:t>
          </a:r>
          <a:r>
            <a:rPr lang="ja-JP" altLang="ja-JP" sz="1100" b="0" i="0" baseline="0">
              <a:solidFill>
                <a:sysClr val="windowText" lastClr="000000"/>
              </a:solidFill>
              <a:effectLst/>
              <a:latin typeface="+mn-lt"/>
              <a:ea typeface="+mn-ea"/>
              <a:cs typeface="+mn-cs"/>
            </a:rPr>
            <a:t>円となっており、平成２</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年度から１２０，０００円程度で推移してきが、平成２７年度</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上昇した。しかし類似団体平均と比較してもなお低い水準にある。毎年の採用数が１人程度で類似団体平均と比較して少ないことが主な要因である。</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扶助費は、住民一人当たり８２，９４４円で前年度から増加し、また、類似団体平均を上回っている。この主な要因は、</a:t>
          </a:r>
          <a:r>
            <a:rPr lang="ja-JP" altLang="ja-JP" sz="1100" b="0" i="0">
              <a:solidFill>
                <a:sysClr val="windowText" lastClr="000000"/>
              </a:solidFill>
              <a:effectLst/>
              <a:latin typeface="+mn-lt"/>
              <a:ea typeface="+mn-ea"/>
              <a:cs typeface="+mn-cs"/>
            </a:rPr>
            <a:t>障害福祉サービス費や保育所運営費の負担が増加していることが挙げられる。</a:t>
          </a:r>
          <a:r>
            <a:rPr lang="ja-JP" altLang="ja-JP"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普通建設事業費</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住民一人当たり１</a:t>
          </a:r>
          <a:r>
            <a:rPr lang="ja-JP" altLang="en-US" sz="1100" b="0" i="0" baseline="0">
              <a:solidFill>
                <a:sysClr val="windowText" lastClr="000000"/>
              </a:solidFill>
              <a:effectLst/>
              <a:latin typeface="+mn-lt"/>
              <a:ea typeface="+mn-ea"/>
              <a:cs typeface="+mn-cs"/>
            </a:rPr>
            <a:t>３３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１２３</a:t>
          </a:r>
          <a:r>
            <a:rPr lang="ja-JP" altLang="ja-JP" sz="1100" b="0" i="0" baseline="0">
              <a:solidFill>
                <a:sysClr val="windowText" lastClr="000000"/>
              </a:solidFill>
              <a:effectLst/>
              <a:latin typeface="+mn-lt"/>
              <a:ea typeface="+mn-ea"/>
              <a:cs typeface="+mn-cs"/>
            </a:rPr>
            <a:t>円となっており、前年度から</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しているのは、</a:t>
          </a:r>
          <a:r>
            <a:rPr lang="ja-JP" altLang="en-US" sz="1100" b="0" i="0" baseline="0">
              <a:solidFill>
                <a:sysClr val="windowText" lastClr="000000"/>
              </a:solidFill>
              <a:effectLst/>
              <a:latin typeface="+mn-lt"/>
              <a:ea typeface="+mn-ea"/>
              <a:cs typeface="+mn-cs"/>
            </a:rPr>
            <a:t>老朽化によりコミュニティセンター建設工事と町営住宅建設工事の</a:t>
          </a:r>
          <a:r>
            <a:rPr lang="ja-JP" altLang="ja-JP" sz="1100" b="0" i="0" baseline="0">
              <a:solidFill>
                <a:sysClr val="windowText" lastClr="000000"/>
              </a:solidFill>
              <a:effectLst/>
              <a:latin typeface="+mn-lt"/>
              <a:ea typeface="+mn-ea"/>
              <a:cs typeface="+mn-cs"/>
            </a:rPr>
            <a:t>ためである。</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災害復旧</a:t>
          </a:r>
          <a:r>
            <a:rPr lang="ja-JP" altLang="en-US" sz="1100" b="0" i="0" baseline="0">
              <a:solidFill>
                <a:sysClr val="windowText" lastClr="000000"/>
              </a:solidFill>
              <a:effectLst/>
              <a:latin typeface="+mn-lt"/>
              <a:ea typeface="+mn-ea"/>
              <a:cs typeface="+mn-cs"/>
            </a:rPr>
            <a:t>事業</a:t>
          </a:r>
          <a:r>
            <a:rPr lang="ja-JP" altLang="ja-JP" sz="1100" b="0" i="0" baseline="0">
              <a:solidFill>
                <a:sysClr val="windowText" lastClr="000000"/>
              </a:solidFill>
              <a:effectLst/>
              <a:latin typeface="+mn-lt"/>
              <a:ea typeface="+mn-ea"/>
              <a:cs typeface="+mn-cs"/>
            </a:rPr>
            <a:t>費</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住民一人当たり</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５１４</a:t>
          </a:r>
          <a:r>
            <a:rPr lang="ja-JP" altLang="ja-JP" sz="1100" b="0" i="0" baseline="0">
              <a:solidFill>
                <a:sysClr val="windowText" lastClr="000000"/>
              </a:solidFill>
              <a:effectLst/>
              <a:latin typeface="+mn-lt"/>
              <a:ea typeface="+mn-ea"/>
              <a:cs typeface="+mn-cs"/>
            </a:rPr>
            <a:t>円となっており、前年度より</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しているのは、平成２７</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台風被害による風倒木撤去や土砂撤去など施設等の復旧事業</a:t>
          </a:r>
          <a:r>
            <a:rPr lang="ja-JP" altLang="en-US" sz="1100" b="0" i="0" baseline="0">
              <a:solidFill>
                <a:sysClr val="windowText" lastClr="000000"/>
              </a:solidFill>
              <a:effectLst/>
              <a:latin typeface="+mn-lt"/>
              <a:ea typeface="+mn-ea"/>
              <a:cs typeface="+mn-cs"/>
            </a:rPr>
            <a:t>が発生したが、平成２８年度は前年に比べ台風等の被害が少なかったこと</a:t>
          </a:r>
          <a:r>
            <a:rPr lang="ja-JP" altLang="ja-JP" sz="1100" b="0" i="0" baseline="0">
              <a:solidFill>
                <a:sysClr val="windowText" lastClr="000000"/>
              </a:solidFill>
              <a:effectLst/>
              <a:latin typeface="+mn-lt"/>
              <a:ea typeface="+mn-ea"/>
              <a:cs typeface="+mn-cs"/>
            </a:rPr>
            <a:t>が主な要因である。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4,785
4,780
34.09
3,335,370
3,165,742
124,348
1,949,359
2,280,068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26560</xdr:rowOff>
    </xdr:from>
    <xdr:to>
      <xdr:col>6</xdr:col>
      <xdr:colOff>511175</xdr:colOff>
      <xdr:row>38</xdr:row>
      <xdr:rowOff>54187</xdr:rowOff>
    </xdr:to>
    <xdr:cxnSp macro="">
      <xdr:nvCxnSpPr>
        <xdr:cNvPr id="62" name="直線コネクタ 61"/>
        <xdr:cNvCxnSpPr/>
      </xdr:nvCxnSpPr>
      <xdr:spPr>
        <a:xfrm>
          <a:off x="3797300" y="6541660"/>
          <a:ext cx="8382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25367</xdr:rowOff>
    </xdr:from>
    <xdr:to>
      <xdr:col>5</xdr:col>
      <xdr:colOff>358775</xdr:colOff>
      <xdr:row>38</xdr:row>
      <xdr:rowOff>26560</xdr:rowOff>
    </xdr:to>
    <xdr:cxnSp macro="">
      <xdr:nvCxnSpPr>
        <xdr:cNvPr id="65" name="直線コネクタ 64"/>
        <xdr:cNvCxnSpPr/>
      </xdr:nvCxnSpPr>
      <xdr:spPr>
        <a:xfrm>
          <a:off x="2908300" y="6540467"/>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91790</xdr:rowOff>
    </xdr:from>
    <xdr:to>
      <xdr:col>5</xdr:col>
      <xdr:colOff>409575</xdr:colOff>
      <xdr:row>38</xdr:row>
      <xdr:rowOff>21940</xdr:rowOff>
    </xdr:to>
    <xdr:sp macro="" textlink="">
      <xdr:nvSpPr>
        <xdr:cNvPr id="66" name="フローチャート : 判断 65"/>
        <xdr:cNvSpPr/>
      </xdr:nvSpPr>
      <xdr:spPr>
        <a:xfrm>
          <a:off x="3746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38467</xdr:rowOff>
    </xdr:from>
    <xdr:ext cx="534377" cy="259045"/>
    <xdr:sp macro="" textlink="">
      <xdr:nvSpPr>
        <xdr:cNvPr id="67" name="テキスト ボックス 66"/>
        <xdr:cNvSpPr txBox="1"/>
      </xdr:nvSpPr>
      <xdr:spPr>
        <a:xfrm>
          <a:off x="3530111" y="6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25367</xdr:rowOff>
    </xdr:from>
    <xdr:to>
      <xdr:col>4</xdr:col>
      <xdr:colOff>155575</xdr:colOff>
      <xdr:row>38</xdr:row>
      <xdr:rowOff>29188</xdr:rowOff>
    </xdr:to>
    <xdr:cxnSp macro="">
      <xdr:nvCxnSpPr>
        <xdr:cNvPr id="68" name="直線コネクタ 67"/>
        <xdr:cNvCxnSpPr/>
      </xdr:nvCxnSpPr>
      <xdr:spPr>
        <a:xfrm flipV="1">
          <a:off x="2019300" y="654046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39898</xdr:rowOff>
    </xdr:from>
    <xdr:to>
      <xdr:col>4</xdr:col>
      <xdr:colOff>206375</xdr:colOff>
      <xdr:row>38</xdr:row>
      <xdr:rowOff>141498</xdr:rowOff>
    </xdr:to>
    <xdr:sp macro="" textlink="">
      <xdr:nvSpPr>
        <xdr:cNvPr id="69" name="フローチャート : 判断 68"/>
        <xdr:cNvSpPr/>
      </xdr:nvSpPr>
      <xdr:spPr>
        <a:xfrm>
          <a:off x="2857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132625</xdr:rowOff>
    </xdr:from>
    <xdr:ext cx="534377" cy="259045"/>
    <xdr:sp macro="" textlink="">
      <xdr:nvSpPr>
        <xdr:cNvPr id="70" name="テキスト ボックス 69"/>
        <xdr:cNvSpPr txBox="1"/>
      </xdr:nvSpPr>
      <xdr:spPr>
        <a:xfrm>
          <a:off x="2641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18656</xdr:rowOff>
    </xdr:from>
    <xdr:to>
      <xdr:col>2</xdr:col>
      <xdr:colOff>638175</xdr:colOff>
      <xdr:row>38</xdr:row>
      <xdr:rowOff>29188</xdr:rowOff>
    </xdr:to>
    <xdr:cxnSp macro="">
      <xdr:nvCxnSpPr>
        <xdr:cNvPr id="71" name="直線コネクタ 70"/>
        <xdr:cNvCxnSpPr/>
      </xdr:nvCxnSpPr>
      <xdr:spPr>
        <a:xfrm>
          <a:off x="1130300" y="6533756"/>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46151</xdr:rowOff>
    </xdr:from>
    <xdr:to>
      <xdr:col>3</xdr:col>
      <xdr:colOff>3175</xdr:colOff>
      <xdr:row>38</xdr:row>
      <xdr:rowOff>147751</xdr:rowOff>
    </xdr:to>
    <xdr:sp macro="" textlink="">
      <xdr:nvSpPr>
        <xdr:cNvPr id="72" name="フローチャート : 判断 71"/>
        <xdr:cNvSpPr/>
      </xdr:nvSpPr>
      <xdr:spPr>
        <a:xfrm>
          <a:off x="1968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138878</xdr:rowOff>
    </xdr:from>
    <xdr:ext cx="534377" cy="259045"/>
    <xdr:sp macro="" textlink="">
      <xdr:nvSpPr>
        <xdr:cNvPr id="73" name="テキスト ボックス 72"/>
        <xdr:cNvSpPr txBox="1"/>
      </xdr:nvSpPr>
      <xdr:spPr>
        <a:xfrm>
          <a:off x="1752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42184</xdr:rowOff>
    </xdr:from>
    <xdr:to>
      <xdr:col>1</xdr:col>
      <xdr:colOff>485775</xdr:colOff>
      <xdr:row>38</xdr:row>
      <xdr:rowOff>143784</xdr:rowOff>
    </xdr:to>
    <xdr:sp macro="" textlink="">
      <xdr:nvSpPr>
        <xdr:cNvPr id="74" name="フローチャート : 判断 73"/>
        <xdr:cNvSpPr/>
      </xdr:nvSpPr>
      <xdr:spPr>
        <a:xfrm>
          <a:off x="1079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134911</xdr:rowOff>
    </xdr:from>
    <xdr:ext cx="534377" cy="259045"/>
    <xdr:sp macro="" textlink="">
      <xdr:nvSpPr>
        <xdr:cNvPr id="75" name="テキスト ボックス 74"/>
        <xdr:cNvSpPr txBox="1"/>
      </xdr:nvSpPr>
      <xdr:spPr>
        <a:xfrm>
          <a:off x="863111" y="66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3387</xdr:rowOff>
    </xdr:from>
    <xdr:to>
      <xdr:col>6</xdr:col>
      <xdr:colOff>561975</xdr:colOff>
      <xdr:row>38</xdr:row>
      <xdr:rowOff>104987</xdr:rowOff>
    </xdr:to>
    <xdr:sp macro="" textlink="">
      <xdr:nvSpPr>
        <xdr:cNvPr id="81" name="円/楕円 80"/>
        <xdr:cNvSpPr/>
      </xdr:nvSpPr>
      <xdr:spPr>
        <a:xfrm>
          <a:off x="4584700" y="65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147209</xdr:rowOff>
    </xdr:from>
    <xdr:to>
      <xdr:col>5</xdr:col>
      <xdr:colOff>409575</xdr:colOff>
      <xdr:row>38</xdr:row>
      <xdr:rowOff>77360</xdr:rowOff>
    </xdr:to>
    <xdr:sp macro="" textlink="">
      <xdr:nvSpPr>
        <xdr:cNvPr id="83" name="円/楕円 82"/>
        <xdr:cNvSpPr/>
      </xdr:nvSpPr>
      <xdr:spPr>
        <a:xfrm>
          <a:off x="3746500" y="6490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68487</xdr:rowOff>
    </xdr:from>
    <xdr:ext cx="534377" cy="259045"/>
    <xdr:sp macro="" textlink="">
      <xdr:nvSpPr>
        <xdr:cNvPr id="84" name="テキスト ボックス 83"/>
        <xdr:cNvSpPr txBox="1"/>
      </xdr:nvSpPr>
      <xdr:spPr>
        <a:xfrm>
          <a:off x="3530111" y="65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146017</xdr:rowOff>
    </xdr:from>
    <xdr:to>
      <xdr:col>4</xdr:col>
      <xdr:colOff>206375</xdr:colOff>
      <xdr:row>38</xdr:row>
      <xdr:rowOff>76167</xdr:rowOff>
    </xdr:to>
    <xdr:sp macro="" textlink="">
      <xdr:nvSpPr>
        <xdr:cNvPr id="85" name="円/楕円 84"/>
        <xdr:cNvSpPr/>
      </xdr:nvSpPr>
      <xdr:spPr>
        <a:xfrm>
          <a:off x="2857500" y="6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92694</xdr:rowOff>
    </xdr:from>
    <xdr:ext cx="534377" cy="259045"/>
    <xdr:sp macro="" textlink="">
      <xdr:nvSpPr>
        <xdr:cNvPr id="86" name="テキスト ボックス 85"/>
        <xdr:cNvSpPr txBox="1"/>
      </xdr:nvSpPr>
      <xdr:spPr>
        <a:xfrm>
          <a:off x="2641111" y="62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149838</xdr:rowOff>
    </xdr:from>
    <xdr:to>
      <xdr:col>3</xdr:col>
      <xdr:colOff>3175</xdr:colOff>
      <xdr:row>38</xdr:row>
      <xdr:rowOff>79988</xdr:rowOff>
    </xdr:to>
    <xdr:sp macro="" textlink="">
      <xdr:nvSpPr>
        <xdr:cNvPr id="87" name="円/楕円 86"/>
        <xdr:cNvSpPr/>
      </xdr:nvSpPr>
      <xdr:spPr>
        <a:xfrm>
          <a:off x="1968500" y="64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96515</xdr:rowOff>
    </xdr:from>
    <xdr:ext cx="534377" cy="259045"/>
    <xdr:sp macro="" textlink="">
      <xdr:nvSpPr>
        <xdr:cNvPr id="88" name="テキスト ボックス 87"/>
        <xdr:cNvSpPr txBox="1"/>
      </xdr:nvSpPr>
      <xdr:spPr>
        <a:xfrm>
          <a:off x="1752111" y="626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139306</xdr:rowOff>
    </xdr:from>
    <xdr:to>
      <xdr:col>1</xdr:col>
      <xdr:colOff>485775</xdr:colOff>
      <xdr:row>38</xdr:row>
      <xdr:rowOff>69456</xdr:rowOff>
    </xdr:to>
    <xdr:sp macro="" textlink="">
      <xdr:nvSpPr>
        <xdr:cNvPr id="89" name="円/楕円 88"/>
        <xdr:cNvSpPr/>
      </xdr:nvSpPr>
      <xdr:spPr>
        <a:xfrm>
          <a:off x="1079500" y="64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85983</xdr:rowOff>
    </xdr:from>
    <xdr:ext cx="534377" cy="259045"/>
    <xdr:sp macro="" textlink="">
      <xdr:nvSpPr>
        <xdr:cNvPr id="90" name="テキスト ボックス 89"/>
        <xdr:cNvSpPr txBox="1"/>
      </xdr:nvSpPr>
      <xdr:spPr>
        <a:xfrm>
          <a:off x="863111" y="62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5211</xdr:rowOff>
    </xdr:from>
    <xdr:to>
      <xdr:col>6</xdr:col>
      <xdr:colOff>511175</xdr:colOff>
      <xdr:row>58</xdr:row>
      <xdr:rowOff>27986</xdr:rowOff>
    </xdr:to>
    <xdr:cxnSp macro="">
      <xdr:nvCxnSpPr>
        <xdr:cNvPr id="119" name="直線コネクタ 118"/>
        <xdr:cNvCxnSpPr/>
      </xdr:nvCxnSpPr>
      <xdr:spPr>
        <a:xfrm>
          <a:off x="3797300" y="9949311"/>
          <a:ext cx="838200" cy="2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5211</xdr:rowOff>
    </xdr:from>
    <xdr:to>
      <xdr:col>5</xdr:col>
      <xdr:colOff>358775</xdr:colOff>
      <xdr:row>58</xdr:row>
      <xdr:rowOff>77286</xdr:rowOff>
    </xdr:to>
    <xdr:cxnSp macro="">
      <xdr:nvCxnSpPr>
        <xdr:cNvPr id="122" name="直線コネクタ 121"/>
        <xdr:cNvCxnSpPr/>
      </xdr:nvCxnSpPr>
      <xdr:spPr>
        <a:xfrm flipV="1">
          <a:off x="2908300" y="9949311"/>
          <a:ext cx="889000" cy="7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170760</xdr:rowOff>
    </xdr:from>
    <xdr:to>
      <xdr:col>5</xdr:col>
      <xdr:colOff>409575</xdr:colOff>
      <xdr:row>57</xdr:row>
      <xdr:rowOff>100910</xdr:rowOff>
    </xdr:to>
    <xdr:sp macro="" textlink="">
      <xdr:nvSpPr>
        <xdr:cNvPr id="123" name="フローチャート : 判断 122"/>
        <xdr:cNvSpPr/>
      </xdr:nvSpPr>
      <xdr:spPr>
        <a:xfrm>
          <a:off x="3746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117437</xdr:rowOff>
    </xdr:from>
    <xdr:ext cx="599010" cy="259045"/>
    <xdr:sp macro="" textlink="">
      <xdr:nvSpPr>
        <xdr:cNvPr id="124" name="テキスト ボックス 123"/>
        <xdr:cNvSpPr txBox="1"/>
      </xdr:nvSpPr>
      <xdr:spPr>
        <a:xfrm>
          <a:off x="3497794" y="954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62459</xdr:rowOff>
    </xdr:from>
    <xdr:to>
      <xdr:col>4</xdr:col>
      <xdr:colOff>155575</xdr:colOff>
      <xdr:row>58</xdr:row>
      <xdr:rowOff>77286</xdr:rowOff>
    </xdr:to>
    <xdr:cxnSp macro="">
      <xdr:nvCxnSpPr>
        <xdr:cNvPr id="125" name="直線コネクタ 124"/>
        <xdr:cNvCxnSpPr/>
      </xdr:nvCxnSpPr>
      <xdr:spPr>
        <a:xfrm>
          <a:off x="2019300" y="10006559"/>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142147</xdr:rowOff>
    </xdr:from>
    <xdr:to>
      <xdr:col>4</xdr:col>
      <xdr:colOff>206375</xdr:colOff>
      <xdr:row>58</xdr:row>
      <xdr:rowOff>72297</xdr:rowOff>
    </xdr:to>
    <xdr:sp macro="" textlink="">
      <xdr:nvSpPr>
        <xdr:cNvPr id="126" name="フローチャート : 判断 125"/>
        <xdr:cNvSpPr/>
      </xdr:nvSpPr>
      <xdr:spPr>
        <a:xfrm>
          <a:off x="2857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88824</xdr:rowOff>
    </xdr:from>
    <xdr:ext cx="599010" cy="259045"/>
    <xdr:sp macro="" textlink="">
      <xdr:nvSpPr>
        <xdr:cNvPr id="127" name="テキスト ボックス 126"/>
        <xdr:cNvSpPr txBox="1"/>
      </xdr:nvSpPr>
      <xdr:spPr>
        <a:xfrm>
          <a:off x="2608794"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62459</xdr:rowOff>
    </xdr:from>
    <xdr:to>
      <xdr:col>2</xdr:col>
      <xdr:colOff>638175</xdr:colOff>
      <xdr:row>58</xdr:row>
      <xdr:rowOff>77654</xdr:rowOff>
    </xdr:to>
    <xdr:cxnSp macro="">
      <xdr:nvCxnSpPr>
        <xdr:cNvPr id="128" name="直線コネクタ 127"/>
        <xdr:cNvCxnSpPr/>
      </xdr:nvCxnSpPr>
      <xdr:spPr>
        <a:xfrm flipV="1">
          <a:off x="1130300" y="10006559"/>
          <a:ext cx="8890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127122</xdr:rowOff>
    </xdr:from>
    <xdr:to>
      <xdr:col>3</xdr:col>
      <xdr:colOff>3175</xdr:colOff>
      <xdr:row>58</xdr:row>
      <xdr:rowOff>57272</xdr:rowOff>
    </xdr:to>
    <xdr:sp macro="" textlink="">
      <xdr:nvSpPr>
        <xdr:cNvPr id="129" name="フローチャート : 判断 128"/>
        <xdr:cNvSpPr/>
      </xdr:nvSpPr>
      <xdr:spPr>
        <a:xfrm>
          <a:off x="1968500" y="989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73799</xdr:rowOff>
    </xdr:from>
    <xdr:ext cx="599010" cy="259045"/>
    <xdr:sp macro="" textlink="">
      <xdr:nvSpPr>
        <xdr:cNvPr id="130" name="テキスト ボックス 129"/>
        <xdr:cNvSpPr txBox="1"/>
      </xdr:nvSpPr>
      <xdr:spPr>
        <a:xfrm>
          <a:off x="1719794" y="967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148101</xdr:rowOff>
    </xdr:from>
    <xdr:to>
      <xdr:col>1</xdr:col>
      <xdr:colOff>485775</xdr:colOff>
      <xdr:row>58</xdr:row>
      <xdr:rowOff>78251</xdr:rowOff>
    </xdr:to>
    <xdr:sp macro="" textlink="">
      <xdr:nvSpPr>
        <xdr:cNvPr id="131" name="フローチャート : 判断 130"/>
        <xdr:cNvSpPr/>
      </xdr:nvSpPr>
      <xdr:spPr>
        <a:xfrm>
          <a:off x="1079500" y="992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94778</xdr:rowOff>
    </xdr:from>
    <xdr:ext cx="599010" cy="259045"/>
    <xdr:sp macro="" textlink="">
      <xdr:nvSpPr>
        <xdr:cNvPr id="132" name="テキスト ボックス 131"/>
        <xdr:cNvSpPr txBox="1"/>
      </xdr:nvSpPr>
      <xdr:spPr>
        <a:xfrm>
          <a:off x="830794" y="969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148636</xdr:rowOff>
    </xdr:from>
    <xdr:to>
      <xdr:col>6</xdr:col>
      <xdr:colOff>561975</xdr:colOff>
      <xdr:row>58</xdr:row>
      <xdr:rowOff>78786</xdr:rowOff>
    </xdr:to>
    <xdr:sp macro="" textlink="">
      <xdr:nvSpPr>
        <xdr:cNvPr id="138" name="円/楕円 137"/>
        <xdr:cNvSpPr/>
      </xdr:nvSpPr>
      <xdr:spPr>
        <a:xfrm>
          <a:off x="4584700" y="99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63563</xdr:rowOff>
    </xdr:from>
    <xdr:ext cx="599010" cy="259045"/>
    <xdr:sp macro="" textlink="">
      <xdr:nvSpPr>
        <xdr:cNvPr id="139" name="総務費該当値テキスト"/>
        <xdr:cNvSpPr txBox="1"/>
      </xdr:nvSpPr>
      <xdr:spPr>
        <a:xfrm>
          <a:off x="4686300" y="983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125861</xdr:rowOff>
    </xdr:from>
    <xdr:to>
      <xdr:col>5</xdr:col>
      <xdr:colOff>409575</xdr:colOff>
      <xdr:row>58</xdr:row>
      <xdr:rowOff>56011</xdr:rowOff>
    </xdr:to>
    <xdr:sp macro="" textlink="">
      <xdr:nvSpPr>
        <xdr:cNvPr id="140" name="円/楕円 139"/>
        <xdr:cNvSpPr/>
      </xdr:nvSpPr>
      <xdr:spPr>
        <a:xfrm>
          <a:off x="3746500" y="98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47138</xdr:rowOff>
    </xdr:from>
    <xdr:ext cx="599010" cy="259045"/>
    <xdr:sp macro="" textlink="">
      <xdr:nvSpPr>
        <xdr:cNvPr id="141" name="テキスト ボックス 140"/>
        <xdr:cNvSpPr txBox="1"/>
      </xdr:nvSpPr>
      <xdr:spPr>
        <a:xfrm>
          <a:off x="3497794" y="999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26486</xdr:rowOff>
    </xdr:from>
    <xdr:to>
      <xdr:col>4</xdr:col>
      <xdr:colOff>206375</xdr:colOff>
      <xdr:row>58</xdr:row>
      <xdr:rowOff>128086</xdr:rowOff>
    </xdr:to>
    <xdr:sp macro="" textlink="">
      <xdr:nvSpPr>
        <xdr:cNvPr id="142" name="円/楕円 141"/>
        <xdr:cNvSpPr/>
      </xdr:nvSpPr>
      <xdr:spPr>
        <a:xfrm>
          <a:off x="2857500" y="99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119213</xdr:rowOff>
    </xdr:from>
    <xdr:ext cx="599010" cy="259045"/>
    <xdr:sp macro="" textlink="">
      <xdr:nvSpPr>
        <xdr:cNvPr id="143" name="テキスト ボックス 142"/>
        <xdr:cNvSpPr txBox="1"/>
      </xdr:nvSpPr>
      <xdr:spPr>
        <a:xfrm>
          <a:off x="2608794" y="1006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11659</xdr:rowOff>
    </xdr:from>
    <xdr:to>
      <xdr:col>3</xdr:col>
      <xdr:colOff>3175</xdr:colOff>
      <xdr:row>58</xdr:row>
      <xdr:rowOff>113259</xdr:rowOff>
    </xdr:to>
    <xdr:sp macro="" textlink="">
      <xdr:nvSpPr>
        <xdr:cNvPr id="144" name="円/楕円 143"/>
        <xdr:cNvSpPr/>
      </xdr:nvSpPr>
      <xdr:spPr>
        <a:xfrm>
          <a:off x="1968500" y="99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104386</xdr:rowOff>
    </xdr:from>
    <xdr:ext cx="599010" cy="259045"/>
    <xdr:sp macro="" textlink="">
      <xdr:nvSpPr>
        <xdr:cNvPr id="145" name="テキスト ボックス 144"/>
        <xdr:cNvSpPr txBox="1"/>
      </xdr:nvSpPr>
      <xdr:spPr>
        <a:xfrm>
          <a:off x="1719794" y="1004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26854</xdr:rowOff>
    </xdr:from>
    <xdr:to>
      <xdr:col>1</xdr:col>
      <xdr:colOff>485775</xdr:colOff>
      <xdr:row>58</xdr:row>
      <xdr:rowOff>128454</xdr:rowOff>
    </xdr:to>
    <xdr:sp macro="" textlink="">
      <xdr:nvSpPr>
        <xdr:cNvPr id="146" name="円/楕円 145"/>
        <xdr:cNvSpPr/>
      </xdr:nvSpPr>
      <xdr:spPr>
        <a:xfrm>
          <a:off x="1079500" y="99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119581</xdr:rowOff>
    </xdr:from>
    <xdr:ext cx="599010" cy="259045"/>
    <xdr:sp macro="" textlink="">
      <xdr:nvSpPr>
        <xdr:cNvPr id="147" name="テキスト ボックス 146"/>
        <xdr:cNvSpPr txBox="1"/>
      </xdr:nvSpPr>
      <xdr:spPr>
        <a:xfrm>
          <a:off x="830794" y="1006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161291</xdr:rowOff>
    </xdr:from>
    <xdr:to>
      <xdr:col>6</xdr:col>
      <xdr:colOff>511175</xdr:colOff>
      <xdr:row>77</xdr:row>
      <xdr:rowOff>165857</xdr:rowOff>
    </xdr:to>
    <xdr:cxnSp macro="">
      <xdr:nvCxnSpPr>
        <xdr:cNvPr id="178" name="直線コネクタ 177"/>
        <xdr:cNvCxnSpPr/>
      </xdr:nvCxnSpPr>
      <xdr:spPr>
        <a:xfrm flipV="1">
          <a:off x="3797300" y="13362941"/>
          <a:ext cx="8382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165857</xdr:rowOff>
    </xdr:from>
    <xdr:to>
      <xdr:col>5</xdr:col>
      <xdr:colOff>358775</xdr:colOff>
      <xdr:row>78</xdr:row>
      <xdr:rowOff>8432</xdr:rowOff>
    </xdr:to>
    <xdr:cxnSp macro="">
      <xdr:nvCxnSpPr>
        <xdr:cNvPr id="181" name="直線コネクタ 180"/>
        <xdr:cNvCxnSpPr/>
      </xdr:nvCxnSpPr>
      <xdr:spPr>
        <a:xfrm flipV="1">
          <a:off x="2908300" y="13367507"/>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52285</xdr:rowOff>
    </xdr:from>
    <xdr:to>
      <xdr:col>5</xdr:col>
      <xdr:colOff>409575</xdr:colOff>
      <xdr:row>77</xdr:row>
      <xdr:rowOff>153885</xdr:rowOff>
    </xdr:to>
    <xdr:sp macro="" textlink="">
      <xdr:nvSpPr>
        <xdr:cNvPr id="182" name="フローチャート : 判断 181"/>
        <xdr:cNvSpPr/>
      </xdr:nvSpPr>
      <xdr:spPr>
        <a:xfrm>
          <a:off x="3746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170412</xdr:rowOff>
    </xdr:from>
    <xdr:ext cx="599010" cy="259045"/>
    <xdr:sp macro="" textlink="">
      <xdr:nvSpPr>
        <xdr:cNvPr id="183" name="テキスト ボックス 182"/>
        <xdr:cNvSpPr txBox="1"/>
      </xdr:nvSpPr>
      <xdr:spPr>
        <a:xfrm>
          <a:off x="3497794"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8432</xdr:rowOff>
    </xdr:from>
    <xdr:to>
      <xdr:col>4</xdr:col>
      <xdr:colOff>155575</xdr:colOff>
      <xdr:row>78</xdr:row>
      <xdr:rowOff>28550</xdr:rowOff>
    </xdr:to>
    <xdr:cxnSp macro="">
      <xdr:nvCxnSpPr>
        <xdr:cNvPr id="184" name="直線コネクタ 183"/>
        <xdr:cNvCxnSpPr/>
      </xdr:nvCxnSpPr>
      <xdr:spPr>
        <a:xfrm flipV="1">
          <a:off x="2019300" y="13381532"/>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108767</xdr:rowOff>
    </xdr:from>
    <xdr:to>
      <xdr:col>4</xdr:col>
      <xdr:colOff>206375</xdr:colOff>
      <xdr:row>78</xdr:row>
      <xdr:rowOff>38917</xdr:rowOff>
    </xdr:to>
    <xdr:sp macro="" textlink="">
      <xdr:nvSpPr>
        <xdr:cNvPr id="185" name="フローチャート : 判断 184"/>
        <xdr:cNvSpPr/>
      </xdr:nvSpPr>
      <xdr:spPr>
        <a:xfrm>
          <a:off x="2857500" y="133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55444</xdr:rowOff>
    </xdr:from>
    <xdr:ext cx="599010" cy="259045"/>
    <xdr:sp macro="" textlink="">
      <xdr:nvSpPr>
        <xdr:cNvPr id="186" name="テキスト ボックス 185"/>
        <xdr:cNvSpPr txBox="1"/>
      </xdr:nvSpPr>
      <xdr:spPr>
        <a:xfrm>
          <a:off x="2608794" y="1308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128178</xdr:rowOff>
    </xdr:from>
    <xdr:to>
      <xdr:col>2</xdr:col>
      <xdr:colOff>638175</xdr:colOff>
      <xdr:row>78</xdr:row>
      <xdr:rowOff>28550</xdr:rowOff>
    </xdr:to>
    <xdr:cxnSp macro="">
      <xdr:nvCxnSpPr>
        <xdr:cNvPr id="187" name="直線コネクタ 186"/>
        <xdr:cNvCxnSpPr/>
      </xdr:nvCxnSpPr>
      <xdr:spPr>
        <a:xfrm>
          <a:off x="1130300" y="13329828"/>
          <a:ext cx="889000" cy="7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129287</xdr:rowOff>
    </xdr:from>
    <xdr:to>
      <xdr:col>3</xdr:col>
      <xdr:colOff>3175</xdr:colOff>
      <xdr:row>78</xdr:row>
      <xdr:rowOff>59437</xdr:rowOff>
    </xdr:to>
    <xdr:sp macro="" textlink="">
      <xdr:nvSpPr>
        <xdr:cNvPr id="188" name="フローチャート : 判断 187"/>
        <xdr:cNvSpPr/>
      </xdr:nvSpPr>
      <xdr:spPr>
        <a:xfrm>
          <a:off x="1968500" y="1333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75964</xdr:rowOff>
    </xdr:from>
    <xdr:ext cx="599010" cy="259045"/>
    <xdr:sp macro="" textlink="">
      <xdr:nvSpPr>
        <xdr:cNvPr id="189" name="テキスト ボックス 188"/>
        <xdr:cNvSpPr txBox="1"/>
      </xdr:nvSpPr>
      <xdr:spPr>
        <a:xfrm>
          <a:off x="1719794" y="1310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134561</xdr:rowOff>
    </xdr:from>
    <xdr:to>
      <xdr:col>1</xdr:col>
      <xdr:colOff>485775</xdr:colOff>
      <xdr:row>78</xdr:row>
      <xdr:rowOff>64711</xdr:rowOff>
    </xdr:to>
    <xdr:sp macro="" textlink="">
      <xdr:nvSpPr>
        <xdr:cNvPr id="190" name="フローチャート : 判断 189"/>
        <xdr:cNvSpPr/>
      </xdr:nvSpPr>
      <xdr:spPr>
        <a:xfrm>
          <a:off x="1079500" y="133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55838</xdr:rowOff>
    </xdr:from>
    <xdr:ext cx="599010" cy="259045"/>
    <xdr:sp macro="" textlink="">
      <xdr:nvSpPr>
        <xdr:cNvPr id="191" name="テキスト ボックス 190"/>
        <xdr:cNvSpPr txBox="1"/>
      </xdr:nvSpPr>
      <xdr:spPr>
        <a:xfrm>
          <a:off x="830794" y="1342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110491</xdr:rowOff>
    </xdr:from>
    <xdr:to>
      <xdr:col>6</xdr:col>
      <xdr:colOff>561975</xdr:colOff>
      <xdr:row>78</xdr:row>
      <xdr:rowOff>40641</xdr:rowOff>
    </xdr:to>
    <xdr:sp macro="" textlink="">
      <xdr:nvSpPr>
        <xdr:cNvPr id="197" name="円/楕円 196"/>
        <xdr:cNvSpPr/>
      </xdr:nvSpPr>
      <xdr:spPr>
        <a:xfrm>
          <a:off x="4584700" y="133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57636</xdr:rowOff>
    </xdr:from>
    <xdr:ext cx="599010" cy="259045"/>
    <xdr:sp macro="" textlink="">
      <xdr:nvSpPr>
        <xdr:cNvPr id="198" name="民生費該当値テキスト"/>
        <xdr:cNvSpPr txBox="1"/>
      </xdr:nvSpPr>
      <xdr:spPr>
        <a:xfrm>
          <a:off x="4686300" y="1325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115057</xdr:rowOff>
    </xdr:from>
    <xdr:to>
      <xdr:col>5</xdr:col>
      <xdr:colOff>409575</xdr:colOff>
      <xdr:row>78</xdr:row>
      <xdr:rowOff>45207</xdr:rowOff>
    </xdr:to>
    <xdr:sp macro="" textlink="">
      <xdr:nvSpPr>
        <xdr:cNvPr id="199" name="円/楕円 198"/>
        <xdr:cNvSpPr/>
      </xdr:nvSpPr>
      <xdr:spPr>
        <a:xfrm>
          <a:off x="3746500" y="133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36334</xdr:rowOff>
    </xdr:from>
    <xdr:ext cx="599010" cy="259045"/>
    <xdr:sp macro="" textlink="">
      <xdr:nvSpPr>
        <xdr:cNvPr id="200" name="テキスト ボックス 199"/>
        <xdr:cNvSpPr txBox="1"/>
      </xdr:nvSpPr>
      <xdr:spPr>
        <a:xfrm>
          <a:off x="3497794" y="1340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129082</xdr:rowOff>
    </xdr:from>
    <xdr:to>
      <xdr:col>4</xdr:col>
      <xdr:colOff>206375</xdr:colOff>
      <xdr:row>78</xdr:row>
      <xdr:rowOff>59232</xdr:rowOff>
    </xdr:to>
    <xdr:sp macro="" textlink="">
      <xdr:nvSpPr>
        <xdr:cNvPr id="201" name="円/楕円 200"/>
        <xdr:cNvSpPr/>
      </xdr:nvSpPr>
      <xdr:spPr>
        <a:xfrm>
          <a:off x="2857500" y="133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50359</xdr:rowOff>
    </xdr:from>
    <xdr:ext cx="599010" cy="259045"/>
    <xdr:sp macro="" textlink="">
      <xdr:nvSpPr>
        <xdr:cNvPr id="202" name="テキスト ボックス 201"/>
        <xdr:cNvSpPr txBox="1"/>
      </xdr:nvSpPr>
      <xdr:spPr>
        <a:xfrm>
          <a:off x="2608794" y="1342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149200</xdr:rowOff>
    </xdr:from>
    <xdr:to>
      <xdr:col>3</xdr:col>
      <xdr:colOff>3175</xdr:colOff>
      <xdr:row>78</xdr:row>
      <xdr:rowOff>79350</xdr:rowOff>
    </xdr:to>
    <xdr:sp macro="" textlink="">
      <xdr:nvSpPr>
        <xdr:cNvPr id="203" name="円/楕円 202"/>
        <xdr:cNvSpPr/>
      </xdr:nvSpPr>
      <xdr:spPr>
        <a:xfrm>
          <a:off x="1968500" y="133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70477</xdr:rowOff>
    </xdr:from>
    <xdr:ext cx="599010" cy="259045"/>
    <xdr:sp macro="" textlink="">
      <xdr:nvSpPr>
        <xdr:cNvPr id="204" name="テキスト ボックス 203"/>
        <xdr:cNvSpPr txBox="1"/>
      </xdr:nvSpPr>
      <xdr:spPr>
        <a:xfrm>
          <a:off x="1719794" y="134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77378</xdr:rowOff>
    </xdr:from>
    <xdr:to>
      <xdr:col>1</xdr:col>
      <xdr:colOff>485775</xdr:colOff>
      <xdr:row>78</xdr:row>
      <xdr:rowOff>7528</xdr:rowOff>
    </xdr:to>
    <xdr:sp macro="" textlink="">
      <xdr:nvSpPr>
        <xdr:cNvPr id="205" name="円/楕円 204"/>
        <xdr:cNvSpPr/>
      </xdr:nvSpPr>
      <xdr:spPr>
        <a:xfrm>
          <a:off x="1079500" y="132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24055</xdr:rowOff>
    </xdr:from>
    <xdr:ext cx="599010" cy="259045"/>
    <xdr:sp macro="" textlink="">
      <xdr:nvSpPr>
        <xdr:cNvPr id="206" name="テキスト ボックス 205"/>
        <xdr:cNvSpPr txBox="1"/>
      </xdr:nvSpPr>
      <xdr:spPr>
        <a:xfrm>
          <a:off x="830794" y="1305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72358</xdr:rowOff>
    </xdr:from>
    <xdr:to>
      <xdr:col>6</xdr:col>
      <xdr:colOff>511175</xdr:colOff>
      <xdr:row>98</xdr:row>
      <xdr:rowOff>107992</xdr:rowOff>
    </xdr:to>
    <xdr:cxnSp macro="">
      <xdr:nvCxnSpPr>
        <xdr:cNvPr id="235" name="直線コネクタ 234"/>
        <xdr:cNvCxnSpPr/>
      </xdr:nvCxnSpPr>
      <xdr:spPr>
        <a:xfrm flipV="1">
          <a:off x="3797300" y="16874458"/>
          <a:ext cx="838200" cy="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107992</xdr:rowOff>
    </xdr:from>
    <xdr:to>
      <xdr:col>5</xdr:col>
      <xdr:colOff>358775</xdr:colOff>
      <xdr:row>98</xdr:row>
      <xdr:rowOff>113916</xdr:rowOff>
    </xdr:to>
    <xdr:cxnSp macro="">
      <xdr:nvCxnSpPr>
        <xdr:cNvPr id="238" name="直線コネクタ 237"/>
        <xdr:cNvCxnSpPr/>
      </xdr:nvCxnSpPr>
      <xdr:spPr>
        <a:xfrm flipV="1">
          <a:off x="2908300" y="16910092"/>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39" name="フローチャート : 判断 238"/>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88132</xdr:rowOff>
    </xdr:from>
    <xdr:ext cx="599010" cy="259045"/>
    <xdr:sp macro="" textlink="">
      <xdr:nvSpPr>
        <xdr:cNvPr id="240" name="テキスト ボックス 239"/>
        <xdr:cNvSpPr txBox="1"/>
      </xdr:nvSpPr>
      <xdr:spPr>
        <a:xfrm>
          <a:off x="3497794"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91683</xdr:rowOff>
    </xdr:from>
    <xdr:to>
      <xdr:col>4</xdr:col>
      <xdr:colOff>155575</xdr:colOff>
      <xdr:row>98</xdr:row>
      <xdr:rowOff>113916</xdr:rowOff>
    </xdr:to>
    <xdr:cxnSp macro="">
      <xdr:nvCxnSpPr>
        <xdr:cNvPr id="241" name="直線コネクタ 240"/>
        <xdr:cNvCxnSpPr/>
      </xdr:nvCxnSpPr>
      <xdr:spPr>
        <a:xfrm>
          <a:off x="2019300" y="16893783"/>
          <a:ext cx="889000" cy="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9868</xdr:rowOff>
    </xdr:from>
    <xdr:to>
      <xdr:col>4</xdr:col>
      <xdr:colOff>206375</xdr:colOff>
      <xdr:row>98</xdr:row>
      <xdr:rowOff>111468</xdr:rowOff>
    </xdr:to>
    <xdr:sp macro="" textlink="">
      <xdr:nvSpPr>
        <xdr:cNvPr id="242" name="フローチャート : 判断 241"/>
        <xdr:cNvSpPr/>
      </xdr:nvSpPr>
      <xdr:spPr>
        <a:xfrm>
          <a:off x="2857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127995</xdr:rowOff>
    </xdr:from>
    <xdr:ext cx="534377" cy="259045"/>
    <xdr:sp macro="" textlink="">
      <xdr:nvSpPr>
        <xdr:cNvPr id="243" name="テキスト ボックス 242"/>
        <xdr:cNvSpPr txBox="1"/>
      </xdr:nvSpPr>
      <xdr:spPr>
        <a:xfrm>
          <a:off x="2641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91683</xdr:rowOff>
    </xdr:from>
    <xdr:to>
      <xdr:col>2</xdr:col>
      <xdr:colOff>638175</xdr:colOff>
      <xdr:row>98</xdr:row>
      <xdr:rowOff>125985</xdr:rowOff>
    </xdr:to>
    <xdr:cxnSp macro="">
      <xdr:nvCxnSpPr>
        <xdr:cNvPr id="244" name="直線コネクタ 243"/>
        <xdr:cNvCxnSpPr/>
      </xdr:nvCxnSpPr>
      <xdr:spPr>
        <a:xfrm flipV="1">
          <a:off x="1130300" y="16893783"/>
          <a:ext cx="889000"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27485</xdr:rowOff>
    </xdr:from>
    <xdr:to>
      <xdr:col>3</xdr:col>
      <xdr:colOff>3175</xdr:colOff>
      <xdr:row>98</xdr:row>
      <xdr:rowOff>129085</xdr:rowOff>
    </xdr:to>
    <xdr:sp macro="" textlink="">
      <xdr:nvSpPr>
        <xdr:cNvPr id="245" name="フローチャート : 判断 244"/>
        <xdr:cNvSpPr/>
      </xdr:nvSpPr>
      <xdr:spPr>
        <a:xfrm>
          <a:off x="1968500" y="168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145612</xdr:rowOff>
    </xdr:from>
    <xdr:ext cx="534377" cy="259045"/>
    <xdr:sp macro="" textlink="">
      <xdr:nvSpPr>
        <xdr:cNvPr id="246" name="テキスト ボックス 245"/>
        <xdr:cNvSpPr txBox="1"/>
      </xdr:nvSpPr>
      <xdr:spPr>
        <a:xfrm>
          <a:off x="1752111" y="166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33582</xdr:rowOff>
    </xdr:from>
    <xdr:to>
      <xdr:col>1</xdr:col>
      <xdr:colOff>485775</xdr:colOff>
      <xdr:row>98</xdr:row>
      <xdr:rowOff>135182</xdr:rowOff>
    </xdr:to>
    <xdr:sp macro="" textlink="">
      <xdr:nvSpPr>
        <xdr:cNvPr id="247" name="フローチャート : 判断 246"/>
        <xdr:cNvSpPr/>
      </xdr:nvSpPr>
      <xdr:spPr>
        <a:xfrm>
          <a:off x="1079500" y="1683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151709</xdr:rowOff>
    </xdr:from>
    <xdr:ext cx="534377" cy="259045"/>
    <xdr:sp macro="" textlink="">
      <xdr:nvSpPr>
        <xdr:cNvPr id="248" name="テキスト ボックス 247"/>
        <xdr:cNvSpPr txBox="1"/>
      </xdr:nvSpPr>
      <xdr:spPr>
        <a:xfrm>
          <a:off x="863111" y="166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21558</xdr:rowOff>
    </xdr:from>
    <xdr:to>
      <xdr:col>6</xdr:col>
      <xdr:colOff>561975</xdr:colOff>
      <xdr:row>98</xdr:row>
      <xdr:rowOff>123158</xdr:rowOff>
    </xdr:to>
    <xdr:sp macro="" textlink="">
      <xdr:nvSpPr>
        <xdr:cNvPr id="254" name="円/楕円 253"/>
        <xdr:cNvSpPr/>
      </xdr:nvSpPr>
      <xdr:spPr>
        <a:xfrm>
          <a:off x="4584700" y="168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151206</xdr:rowOff>
    </xdr:from>
    <xdr:ext cx="534377" cy="259045"/>
    <xdr:sp macro="" textlink="">
      <xdr:nvSpPr>
        <xdr:cNvPr id="255" name="衛生費該当値テキスト"/>
        <xdr:cNvSpPr txBox="1"/>
      </xdr:nvSpPr>
      <xdr:spPr>
        <a:xfrm>
          <a:off x="4686300" y="16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57192</xdr:rowOff>
    </xdr:from>
    <xdr:to>
      <xdr:col>5</xdr:col>
      <xdr:colOff>409575</xdr:colOff>
      <xdr:row>98</xdr:row>
      <xdr:rowOff>158792</xdr:rowOff>
    </xdr:to>
    <xdr:sp macro="" textlink="">
      <xdr:nvSpPr>
        <xdr:cNvPr id="256" name="円/楕円 255"/>
        <xdr:cNvSpPr/>
      </xdr:nvSpPr>
      <xdr:spPr>
        <a:xfrm>
          <a:off x="3746500" y="168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149919</xdr:rowOff>
    </xdr:from>
    <xdr:ext cx="534377" cy="259045"/>
    <xdr:sp macro="" textlink="">
      <xdr:nvSpPr>
        <xdr:cNvPr id="257" name="テキスト ボックス 256"/>
        <xdr:cNvSpPr txBox="1"/>
      </xdr:nvSpPr>
      <xdr:spPr>
        <a:xfrm>
          <a:off x="3530111" y="169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63116</xdr:rowOff>
    </xdr:from>
    <xdr:to>
      <xdr:col>4</xdr:col>
      <xdr:colOff>206375</xdr:colOff>
      <xdr:row>98</xdr:row>
      <xdr:rowOff>164716</xdr:rowOff>
    </xdr:to>
    <xdr:sp macro="" textlink="">
      <xdr:nvSpPr>
        <xdr:cNvPr id="258" name="円/楕円 257"/>
        <xdr:cNvSpPr/>
      </xdr:nvSpPr>
      <xdr:spPr>
        <a:xfrm>
          <a:off x="2857500" y="168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155843</xdr:rowOff>
    </xdr:from>
    <xdr:ext cx="534377" cy="259045"/>
    <xdr:sp macro="" textlink="">
      <xdr:nvSpPr>
        <xdr:cNvPr id="259" name="テキスト ボックス 258"/>
        <xdr:cNvSpPr txBox="1"/>
      </xdr:nvSpPr>
      <xdr:spPr>
        <a:xfrm>
          <a:off x="2641111" y="169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40883</xdr:rowOff>
    </xdr:from>
    <xdr:to>
      <xdr:col>3</xdr:col>
      <xdr:colOff>3175</xdr:colOff>
      <xdr:row>98</xdr:row>
      <xdr:rowOff>142483</xdr:rowOff>
    </xdr:to>
    <xdr:sp macro="" textlink="">
      <xdr:nvSpPr>
        <xdr:cNvPr id="260" name="円/楕円 259"/>
        <xdr:cNvSpPr/>
      </xdr:nvSpPr>
      <xdr:spPr>
        <a:xfrm>
          <a:off x="1968500" y="168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133610</xdr:rowOff>
    </xdr:from>
    <xdr:ext cx="534377" cy="259045"/>
    <xdr:sp macro="" textlink="">
      <xdr:nvSpPr>
        <xdr:cNvPr id="261" name="テキスト ボックス 260"/>
        <xdr:cNvSpPr txBox="1"/>
      </xdr:nvSpPr>
      <xdr:spPr>
        <a:xfrm>
          <a:off x="1752111" y="169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75185</xdr:rowOff>
    </xdr:from>
    <xdr:to>
      <xdr:col>1</xdr:col>
      <xdr:colOff>485775</xdr:colOff>
      <xdr:row>99</xdr:row>
      <xdr:rowOff>5335</xdr:rowOff>
    </xdr:to>
    <xdr:sp macro="" textlink="">
      <xdr:nvSpPr>
        <xdr:cNvPr id="262" name="円/楕円 261"/>
        <xdr:cNvSpPr/>
      </xdr:nvSpPr>
      <xdr:spPr>
        <a:xfrm>
          <a:off x="1079500" y="168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167912</xdr:rowOff>
    </xdr:from>
    <xdr:ext cx="534377" cy="259045"/>
    <xdr:sp macro="" textlink="">
      <xdr:nvSpPr>
        <xdr:cNvPr id="263" name="テキスト ボックス 262"/>
        <xdr:cNvSpPr txBox="1"/>
      </xdr:nvSpPr>
      <xdr:spPr>
        <a:xfrm>
          <a:off x="863111" y="169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109601</xdr:rowOff>
    </xdr:from>
    <xdr:to>
      <xdr:col>14</xdr:col>
      <xdr:colOff>28575</xdr:colOff>
      <xdr:row>39</xdr:row>
      <xdr:rowOff>44450</xdr:rowOff>
    </xdr:to>
    <xdr:cxnSp macro="">
      <xdr:nvCxnSpPr>
        <xdr:cNvPr id="295" name="直線コネクタ 294"/>
        <xdr:cNvCxnSpPr/>
      </xdr:nvCxnSpPr>
      <xdr:spPr>
        <a:xfrm>
          <a:off x="8750300" y="6624701"/>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39878</xdr:rowOff>
    </xdr:from>
    <xdr:to>
      <xdr:col>14</xdr:col>
      <xdr:colOff>79375</xdr:colOff>
      <xdr:row>38</xdr:row>
      <xdr:rowOff>141478</xdr:rowOff>
    </xdr:to>
    <xdr:sp macro="" textlink="">
      <xdr:nvSpPr>
        <xdr:cNvPr id="296" name="フローチャート : 判断 295"/>
        <xdr:cNvSpPr/>
      </xdr:nvSpPr>
      <xdr:spPr>
        <a:xfrm>
          <a:off x="9588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158005</xdr:rowOff>
    </xdr:from>
    <xdr:ext cx="378565" cy="259045"/>
    <xdr:sp macro="" textlink="">
      <xdr:nvSpPr>
        <xdr:cNvPr id="297" name="テキスト ボックス 296"/>
        <xdr:cNvSpPr txBox="1"/>
      </xdr:nvSpPr>
      <xdr:spPr>
        <a:xfrm>
          <a:off x="9450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45593</xdr:rowOff>
    </xdr:from>
    <xdr:to>
      <xdr:col>12</xdr:col>
      <xdr:colOff>511175</xdr:colOff>
      <xdr:row>38</xdr:row>
      <xdr:rowOff>109601</xdr:rowOff>
    </xdr:to>
    <xdr:cxnSp macro="">
      <xdr:nvCxnSpPr>
        <xdr:cNvPr id="298" name="直線コネクタ 297"/>
        <xdr:cNvCxnSpPr/>
      </xdr:nvCxnSpPr>
      <xdr:spPr>
        <a:xfrm>
          <a:off x="7861300" y="656069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24892</xdr:rowOff>
    </xdr:from>
    <xdr:to>
      <xdr:col>12</xdr:col>
      <xdr:colOff>561975</xdr:colOff>
      <xdr:row>38</xdr:row>
      <xdr:rowOff>126492</xdr:rowOff>
    </xdr:to>
    <xdr:sp macro="" textlink="">
      <xdr:nvSpPr>
        <xdr:cNvPr id="299" name="フローチャート : 判断 298"/>
        <xdr:cNvSpPr/>
      </xdr:nvSpPr>
      <xdr:spPr>
        <a:xfrm>
          <a:off x="8699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143019</xdr:rowOff>
    </xdr:from>
    <xdr:ext cx="469744" cy="259045"/>
    <xdr:sp macro="" textlink="">
      <xdr:nvSpPr>
        <xdr:cNvPr id="300" name="テキスト ボックス 299"/>
        <xdr:cNvSpPr txBox="1"/>
      </xdr:nvSpPr>
      <xdr:spPr>
        <a:xfrm>
          <a:off x="8515427"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169418</xdr:rowOff>
    </xdr:from>
    <xdr:to>
      <xdr:col>11</xdr:col>
      <xdr:colOff>307975</xdr:colOff>
      <xdr:row>38</xdr:row>
      <xdr:rowOff>45593</xdr:rowOff>
    </xdr:to>
    <xdr:cxnSp macro="">
      <xdr:nvCxnSpPr>
        <xdr:cNvPr id="301" name="直線コネクタ 300"/>
        <xdr:cNvCxnSpPr/>
      </xdr:nvCxnSpPr>
      <xdr:spPr>
        <a:xfrm>
          <a:off x="6972300" y="6513068"/>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127381</xdr:rowOff>
    </xdr:from>
    <xdr:to>
      <xdr:col>11</xdr:col>
      <xdr:colOff>358775</xdr:colOff>
      <xdr:row>37</xdr:row>
      <xdr:rowOff>57531</xdr:rowOff>
    </xdr:to>
    <xdr:sp macro="" textlink="">
      <xdr:nvSpPr>
        <xdr:cNvPr id="302" name="フローチャート : 判断 301"/>
        <xdr:cNvSpPr/>
      </xdr:nvSpPr>
      <xdr:spPr>
        <a:xfrm>
          <a:off x="7810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74058</xdr:rowOff>
    </xdr:from>
    <xdr:ext cx="469744" cy="259045"/>
    <xdr:sp macro="" textlink="">
      <xdr:nvSpPr>
        <xdr:cNvPr id="303" name="テキスト ボックス 302"/>
        <xdr:cNvSpPr txBox="1"/>
      </xdr:nvSpPr>
      <xdr:spPr>
        <a:xfrm>
          <a:off x="7626427"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157734</xdr:rowOff>
    </xdr:from>
    <xdr:to>
      <xdr:col>10</xdr:col>
      <xdr:colOff>155575</xdr:colOff>
      <xdr:row>37</xdr:row>
      <xdr:rowOff>87884</xdr:rowOff>
    </xdr:to>
    <xdr:sp macro="" textlink="">
      <xdr:nvSpPr>
        <xdr:cNvPr id="304" name="フローチャート : 判断 303"/>
        <xdr:cNvSpPr/>
      </xdr:nvSpPr>
      <xdr:spPr>
        <a:xfrm>
          <a:off x="6921500" y="63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104411</xdr:rowOff>
    </xdr:from>
    <xdr:ext cx="469744" cy="259045"/>
    <xdr:sp macro="" textlink="">
      <xdr:nvSpPr>
        <xdr:cNvPr id="305" name="テキスト ボックス 304"/>
        <xdr:cNvSpPr txBox="1"/>
      </xdr:nvSpPr>
      <xdr:spPr>
        <a:xfrm>
          <a:off x="6737427" y="610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58801</xdr:rowOff>
    </xdr:from>
    <xdr:to>
      <xdr:col>12</xdr:col>
      <xdr:colOff>561975</xdr:colOff>
      <xdr:row>38</xdr:row>
      <xdr:rowOff>160401</xdr:rowOff>
    </xdr:to>
    <xdr:sp macro="" textlink="">
      <xdr:nvSpPr>
        <xdr:cNvPr id="315" name="円/楕円 314"/>
        <xdr:cNvSpPr/>
      </xdr:nvSpPr>
      <xdr:spPr>
        <a:xfrm>
          <a:off x="8699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151528</xdr:rowOff>
    </xdr:from>
    <xdr:ext cx="378565" cy="259045"/>
    <xdr:sp macro="" textlink="">
      <xdr:nvSpPr>
        <xdr:cNvPr id="316" name="テキスト ボックス 315"/>
        <xdr:cNvSpPr txBox="1"/>
      </xdr:nvSpPr>
      <xdr:spPr>
        <a:xfrm>
          <a:off x="8561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166243</xdr:rowOff>
    </xdr:from>
    <xdr:to>
      <xdr:col>11</xdr:col>
      <xdr:colOff>358775</xdr:colOff>
      <xdr:row>38</xdr:row>
      <xdr:rowOff>96393</xdr:rowOff>
    </xdr:to>
    <xdr:sp macro="" textlink="">
      <xdr:nvSpPr>
        <xdr:cNvPr id="317" name="円/楕円 316"/>
        <xdr:cNvSpPr/>
      </xdr:nvSpPr>
      <xdr:spPr>
        <a:xfrm>
          <a:off x="7810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87520</xdr:rowOff>
    </xdr:from>
    <xdr:ext cx="469744" cy="259045"/>
    <xdr:sp macro="" textlink="">
      <xdr:nvSpPr>
        <xdr:cNvPr id="318" name="テキスト ボックス 317"/>
        <xdr:cNvSpPr txBox="1"/>
      </xdr:nvSpPr>
      <xdr:spPr>
        <a:xfrm>
          <a:off x="7626427" y="66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118618</xdr:rowOff>
    </xdr:from>
    <xdr:to>
      <xdr:col>10</xdr:col>
      <xdr:colOff>155575</xdr:colOff>
      <xdr:row>38</xdr:row>
      <xdr:rowOff>48768</xdr:rowOff>
    </xdr:to>
    <xdr:sp macro="" textlink="">
      <xdr:nvSpPr>
        <xdr:cNvPr id="319" name="円/楕円 318"/>
        <xdr:cNvSpPr/>
      </xdr:nvSpPr>
      <xdr:spPr>
        <a:xfrm>
          <a:off x="6921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39895</xdr:rowOff>
    </xdr:from>
    <xdr:ext cx="469744" cy="259045"/>
    <xdr:sp macro="" textlink="">
      <xdr:nvSpPr>
        <xdr:cNvPr id="320" name="テキスト ボックス 319"/>
        <xdr:cNvSpPr txBox="1"/>
      </xdr:nvSpPr>
      <xdr:spPr>
        <a:xfrm>
          <a:off x="6737427"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134192</xdr:rowOff>
    </xdr:from>
    <xdr:to>
      <xdr:col>15</xdr:col>
      <xdr:colOff>180975</xdr:colOff>
      <xdr:row>58</xdr:row>
      <xdr:rowOff>143303</xdr:rowOff>
    </xdr:to>
    <xdr:cxnSp macro="">
      <xdr:nvCxnSpPr>
        <xdr:cNvPr id="349" name="直線コネクタ 348"/>
        <xdr:cNvCxnSpPr/>
      </xdr:nvCxnSpPr>
      <xdr:spPr>
        <a:xfrm>
          <a:off x="9639300" y="10078292"/>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134192</xdr:rowOff>
    </xdr:from>
    <xdr:to>
      <xdr:col>14</xdr:col>
      <xdr:colOff>28575</xdr:colOff>
      <xdr:row>59</xdr:row>
      <xdr:rowOff>1681</xdr:rowOff>
    </xdr:to>
    <xdr:cxnSp macro="">
      <xdr:nvCxnSpPr>
        <xdr:cNvPr id="352" name="直線コネクタ 351"/>
        <xdr:cNvCxnSpPr/>
      </xdr:nvCxnSpPr>
      <xdr:spPr>
        <a:xfrm flipV="1">
          <a:off x="8750300" y="10078292"/>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138142</xdr:rowOff>
    </xdr:from>
    <xdr:to>
      <xdr:col>14</xdr:col>
      <xdr:colOff>79375</xdr:colOff>
      <xdr:row>58</xdr:row>
      <xdr:rowOff>68292</xdr:rowOff>
    </xdr:to>
    <xdr:sp macro="" textlink="">
      <xdr:nvSpPr>
        <xdr:cNvPr id="353" name="フローチャート : 判断 352"/>
        <xdr:cNvSpPr/>
      </xdr:nvSpPr>
      <xdr:spPr>
        <a:xfrm>
          <a:off x="9588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84819</xdr:rowOff>
    </xdr:from>
    <xdr:ext cx="599010" cy="259045"/>
    <xdr:sp macro="" textlink="">
      <xdr:nvSpPr>
        <xdr:cNvPr id="354" name="テキスト ボックス 353"/>
        <xdr:cNvSpPr txBox="1"/>
      </xdr:nvSpPr>
      <xdr:spPr>
        <a:xfrm>
          <a:off x="9339794"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167433</xdr:rowOff>
    </xdr:from>
    <xdr:to>
      <xdr:col>12</xdr:col>
      <xdr:colOff>511175</xdr:colOff>
      <xdr:row>59</xdr:row>
      <xdr:rowOff>1681</xdr:rowOff>
    </xdr:to>
    <xdr:cxnSp macro="">
      <xdr:nvCxnSpPr>
        <xdr:cNvPr id="355" name="直線コネクタ 354"/>
        <xdr:cNvCxnSpPr/>
      </xdr:nvCxnSpPr>
      <xdr:spPr>
        <a:xfrm>
          <a:off x="7861300" y="10111533"/>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50333</xdr:rowOff>
    </xdr:from>
    <xdr:to>
      <xdr:col>12</xdr:col>
      <xdr:colOff>561975</xdr:colOff>
      <xdr:row>58</xdr:row>
      <xdr:rowOff>151933</xdr:rowOff>
    </xdr:to>
    <xdr:sp macro="" textlink="">
      <xdr:nvSpPr>
        <xdr:cNvPr id="356" name="フローチャート : 判断 355"/>
        <xdr:cNvSpPr/>
      </xdr:nvSpPr>
      <xdr:spPr>
        <a:xfrm>
          <a:off x="8699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168460</xdr:rowOff>
    </xdr:from>
    <xdr:ext cx="534377" cy="259045"/>
    <xdr:sp macro="" textlink="">
      <xdr:nvSpPr>
        <xdr:cNvPr id="357" name="テキスト ボックス 356"/>
        <xdr:cNvSpPr txBox="1"/>
      </xdr:nvSpPr>
      <xdr:spPr>
        <a:xfrm>
          <a:off x="8483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167199</xdr:rowOff>
    </xdr:from>
    <xdr:to>
      <xdr:col>11</xdr:col>
      <xdr:colOff>307975</xdr:colOff>
      <xdr:row>58</xdr:row>
      <xdr:rowOff>167433</xdr:rowOff>
    </xdr:to>
    <xdr:cxnSp macro="">
      <xdr:nvCxnSpPr>
        <xdr:cNvPr id="358" name="直線コネクタ 357"/>
        <xdr:cNvCxnSpPr/>
      </xdr:nvCxnSpPr>
      <xdr:spPr>
        <a:xfrm>
          <a:off x="6972300" y="10111299"/>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54663</xdr:rowOff>
    </xdr:from>
    <xdr:to>
      <xdr:col>11</xdr:col>
      <xdr:colOff>358775</xdr:colOff>
      <xdr:row>58</xdr:row>
      <xdr:rowOff>156263</xdr:rowOff>
    </xdr:to>
    <xdr:sp macro="" textlink="">
      <xdr:nvSpPr>
        <xdr:cNvPr id="359" name="フローチャート : 判断 358"/>
        <xdr:cNvSpPr/>
      </xdr:nvSpPr>
      <xdr:spPr>
        <a:xfrm>
          <a:off x="7810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1340</xdr:rowOff>
    </xdr:from>
    <xdr:ext cx="534377" cy="259045"/>
    <xdr:sp macro="" textlink="">
      <xdr:nvSpPr>
        <xdr:cNvPr id="360" name="テキスト ボックス 359"/>
        <xdr:cNvSpPr txBox="1"/>
      </xdr:nvSpPr>
      <xdr:spPr>
        <a:xfrm>
          <a:off x="7594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58382</xdr:rowOff>
    </xdr:from>
    <xdr:to>
      <xdr:col>10</xdr:col>
      <xdr:colOff>155575</xdr:colOff>
      <xdr:row>58</xdr:row>
      <xdr:rowOff>159982</xdr:rowOff>
    </xdr:to>
    <xdr:sp macro="" textlink="">
      <xdr:nvSpPr>
        <xdr:cNvPr id="361" name="フローチャート : 判断 360"/>
        <xdr:cNvSpPr/>
      </xdr:nvSpPr>
      <xdr:spPr>
        <a:xfrm>
          <a:off x="6921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5059</xdr:rowOff>
    </xdr:from>
    <xdr:ext cx="534377" cy="259045"/>
    <xdr:sp macro="" textlink="">
      <xdr:nvSpPr>
        <xdr:cNvPr id="362" name="テキスト ボックス 361"/>
        <xdr:cNvSpPr txBox="1"/>
      </xdr:nvSpPr>
      <xdr:spPr>
        <a:xfrm>
          <a:off x="6705111" y="977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92503</xdr:rowOff>
    </xdr:from>
    <xdr:to>
      <xdr:col>15</xdr:col>
      <xdr:colOff>231775</xdr:colOff>
      <xdr:row>59</xdr:row>
      <xdr:rowOff>22653</xdr:rowOff>
    </xdr:to>
    <xdr:sp macro="" textlink="">
      <xdr:nvSpPr>
        <xdr:cNvPr id="368" name="円/楕円 367"/>
        <xdr:cNvSpPr/>
      </xdr:nvSpPr>
      <xdr:spPr>
        <a:xfrm>
          <a:off x="10426700" y="100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9" name="農林水産業費該当値テキスト"/>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83392</xdr:rowOff>
    </xdr:from>
    <xdr:to>
      <xdr:col>14</xdr:col>
      <xdr:colOff>79375</xdr:colOff>
      <xdr:row>59</xdr:row>
      <xdr:rowOff>13542</xdr:rowOff>
    </xdr:to>
    <xdr:sp macro="" textlink="">
      <xdr:nvSpPr>
        <xdr:cNvPr id="370" name="円/楕円 369"/>
        <xdr:cNvSpPr/>
      </xdr:nvSpPr>
      <xdr:spPr>
        <a:xfrm>
          <a:off x="9588500" y="100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4669</xdr:rowOff>
    </xdr:from>
    <xdr:ext cx="534377" cy="259045"/>
    <xdr:sp macro="" textlink="">
      <xdr:nvSpPr>
        <xdr:cNvPr id="371" name="テキスト ボックス 370"/>
        <xdr:cNvSpPr txBox="1"/>
      </xdr:nvSpPr>
      <xdr:spPr>
        <a:xfrm>
          <a:off x="9372111" y="101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122331</xdr:rowOff>
    </xdr:from>
    <xdr:to>
      <xdr:col>12</xdr:col>
      <xdr:colOff>561975</xdr:colOff>
      <xdr:row>59</xdr:row>
      <xdr:rowOff>52481</xdr:rowOff>
    </xdr:to>
    <xdr:sp macro="" textlink="">
      <xdr:nvSpPr>
        <xdr:cNvPr id="372" name="円/楕円 371"/>
        <xdr:cNvSpPr/>
      </xdr:nvSpPr>
      <xdr:spPr>
        <a:xfrm>
          <a:off x="8699500" y="100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43608</xdr:rowOff>
    </xdr:from>
    <xdr:ext cx="534377" cy="259045"/>
    <xdr:sp macro="" textlink="">
      <xdr:nvSpPr>
        <xdr:cNvPr id="373" name="テキスト ボックス 372"/>
        <xdr:cNvSpPr txBox="1"/>
      </xdr:nvSpPr>
      <xdr:spPr>
        <a:xfrm>
          <a:off x="8483111" y="1015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116633</xdr:rowOff>
    </xdr:from>
    <xdr:to>
      <xdr:col>11</xdr:col>
      <xdr:colOff>358775</xdr:colOff>
      <xdr:row>59</xdr:row>
      <xdr:rowOff>46783</xdr:rowOff>
    </xdr:to>
    <xdr:sp macro="" textlink="">
      <xdr:nvSpPr>
        <xdr:cNvPr id="374" name="円/楕円 373"/>
        <xdr:cNvSpPr/>
      </xdr:nvSpPr>
      <xdr:spPr>
        <a:xfrm>
          <a:off x="7810500" y="1006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37910</xdr:rowOff>
    </xdr:from>
    <xdr:ext cx="534377" cy="259045"/>
    <xdr:sp macro="" textlink="">
      <xdr:nvSpPr>
        <xdr:cNvPr id="375" name="テキスト ボックス 374"/>
        <xdr:cNvSpPr txBox="1"/>
      </xdr:nvSpPr>
      <xdr:spPr>
        <a:xfrm>
          <a:off x="7594111" y="1015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116399</xdr:rowOff>
    </xdr:from>
    <xdr:to>
      <xdr:col>10</xdr:col>
      <xdr:colOff>155575</xdr:colOff>
      <xdr:row>59</xdr:row>
      <xdr:rowOff>46549</xdr:rowOff>
    </xdr:to>
    <xdr:sp macro="" textlink="">
      <xdr:nvSpPr>
        <xdr:cNvPr id="376" name="円/楕円 375"/>
        <xdr:cNvSpPr/>
      </xdr:nvSpPr>
      <xdr:spPr>
        <a:xfrm>
          <a:off x="6921500" y="100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37676</xdr:rowOff>
    </xdr:from>
    <xdr:ext cx="534377" cy="259045"/>
    <xdr:sp macro="" textlink="">
      <xdr:nvSpPr>
        <xdr:cNvPr id="377" name="テキスト ボックス 376"/>
        <xdr:cNvSpPr txBox="1"/>
      </xdr:nvSpPr>
      <xdr:spPr>
        <a:xfrm>
          <a:off x="6705111" y="101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66159</xdr:rowOff>
    </xdr:from>
    <xdr:to>
      <xdr:col>15</xdr:col>
      <xdr:colOff>180975</xdr:colOff>
      <xdr:row>78</xdr:row>
      <xdr:rowOff>56680</xdr:rowOff>
    </xdr:to>
    <xdr:cxnSp macro="">
      <xdr:nvCxnSpPr>
        <xdr:cNvPr id="406" name="直線コネクタ 405"/>
        <xdr:cNvCxnSpPr/>
      </xdr:nvCxnSpPr>
      <xdr:spPr>
        <a:xfrm>
          <a:off x="9639300" y="13267809"/>
          <a:ext cx="838200" cy="16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66159</xdr:rowOff>
    </xdr:from>
    <xdr:to>
      <xdr:col>14</xdr:col>
      <xdr:colOff>28575</xdr:colOff>
      <xdr:row>78</xdr:row>
      <xdr:rowOff>78977</xdr:rowOff>
    </xdr:to>
    <xdr:cxnSp macro="">
      <xdr:nvCxnSpPr>
        <xdr:cNvPr id="409" name="直線コネクタ 408"/>
        <xdr:cNvCxnSpPr/>
      </xdr:nvCxnSpPr>
      <xdr:spPr>
        <a:xfrm flipV="1">
          <a:off x="8750300" y="13267809"/>
          <a:ext cx="889000" cy="18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140815</xdr:rowOff>
    </xdr:from>
    <xdr:to>
      <xdr:col>14</xdr:col>
      <xdr:colOff>79375</xdr:colOff>
      <xdr:row>77</xdr:row>
      <xdr:rowOff>70965</xdr:rowOff>
    </xdr:to>
    <xdr:sp macro="" textlink="">
      <xdr:nvSpPr>
        <xdr:cNvPr id="410" name="フローチャート : 判断 409"/>
        <xdr:cNvSpPr/>
      </xdr:nvSpPr>
      <xdr:spPr>
        <a:xfrm>
          <a:off x="9588500" y="131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87492</xdr:rowOff>
    </xdr:from>
    <xdr:ext cx="534377" cy="259045"/>
    <xdr:sp macro="" textlink="">
      <xdr:nvSpPr>
        <xdr:cNvPr id="411" name="テキスト ボックス 410"/>
        <xdr:cNvSpPr txBox="1"/>
      </xdr:nvSpPr>
      <xdr:spPr>
        <a:xfrm>
          <a:off x="9372111" y="129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78977</xdr:rowOff>
    </xdr:from>
    <xdr:to>
      <xdr:col>12</xdr:col>
      <xdr:colOff>511175</xdr:colOff>
      <xdr:row>78</xdr:row>
      <xdr:rowOff>154696</xdr:rowOff>
    </xdr:to>
    <xdr:cxnSp macro="">
      <xdr:nvCxnSpPr>
        <xdr:cNvPr id="412" name="直線コネクタ 411"/>
        <xdr:cNvCxnSpPr/>
      </xdr:nvCxnSpPr>
      <xdr:spPr>
        <a:xfrm flipV="1">
          <a:off x="7861300" y="13452077"/>
          <a:ext cx="889000" cy="7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140922</xdr:rowOff>
    </xdr:from>
    <xdr:to>
      <xdr:col>12</xdr:col>
      <xdr:colOff>561975</xdr:colOff>
      <xdr:row>78</xdr:row>
      <xdr:rowOff>71072</xdr:rowOff>
    </xdr:to>
    <xdr:sp macro="" textlink="">
      <xdr:nvSpPr>
        <xdr:cNvPr id="413" name="フローチャート : 判断 412"/>
        <xdr:cNvSpPr/>
      </xdr:nvSpPr>
      <xdr:spPr>
        <a:xfrm>
          <a:off x="8699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87599</xdr:rowOff>
    </xdr:from>
    <xdr:ext cx="534377" cy="259045"/>
    <xdr:sp macro="" textlink="">
      <xdr:nvSpPr>
        <xdr:cNvPr id="414" name="テキスト ボックス 413"/>
        <xdr:cNvSpPr txBox="1"/>
      </xdr:nvSpPr>
      <xdr:spPr>
        <a:xfrm>
          <a:off x="8483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104290</xdr:rowOff>
    </xdr:from>
    <xdr:to>
      <xdr:col>11</xdr:col>
      <xdr:colOff>307975</xdr:colOff>
      <xdr:row>78</xdr:row>
      <xdr:rowOff>154696</xdr:rowOff>
    </xdr:to>
    <xdr:cxnSp macro="">
      <xdr:nvCxnSpPr>
        <xdr:cNvPr id="415" name="直線コネクタ 414"/>
        <xdr:cNvCxnSpPr/>
      </xdr:nvCxnSpPr>
      <xdr:spPr>
        <a:xfrm>
          <a:off x="6972300" y="13477390"/>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4006</xdr:rowOff>
    </xdr:from>
    <xdr:to>
      <xdr:col>11</xdr:col>
      <xdr:colOff>358775</xdr:colOff>
      <xdr:row>78</xdr:row>
      <xdr:rowOff>105606</xdr:rowOff>
    </xdr:to>
    <xdr:sp macro="" textlink="">
      <xdr:nvSpPr>
        <xdr:cNvPr id="416" name="フローチャート : 判断 415"/>
        <xdr:cNvSpPr/>
      </xdr:nvSpPr>
      <xdr:spPr>
        <a:xfrm>
          <a:off x="7810500" y="1337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122133</xdr:rowOff>
    </xdr:from>
    <xdr:ext cx="534377" cy="259045"/>
    <xdr:sp macro="" textlink="">
      <xdr:nvSpPr>
        <xdr:cNvPr id="417" name="テキスト ボックス 416"/>
        <xdr:cNvSpPr txBox="1"/>
      </xdr:nvSpPr>
      <xdr:spPr>
        <a:xfrm>
          <a:off x="7594111" y="1315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13439</xdr:rowOff>
    </xdr:from>
    <xdr:to>
      <xdr:col>10</xdr:col>
      <xdr:colOff>155575</xdr:colOff>
      <xdr:row>78</xdr:row>
      <xdr:rowOff>115039</xdr:rowOff>
    </xdr:to>
    <xdr:sp macro="" textlink="">
      <xdr:nvSpPr>
        <xdr:cNvPr id="418" name="フローチャート : 判断 417"/>
        <xdr:cNvSpPr/>
      </xdr:nvSpPr>
      <xdr:spPr>
        <a:xfrm>
          <a:off x="6921500" y="1338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131566</xdr:rowOff>
    </xdr:from>
    <xdr:ext cx="534377" cy="259045"/>
    <xdr:sp macro="" textlink="">
      <xdr:nvSpPr>
        <xdr:cNvPr id="419" name="テキスト ボックス 418"/>
        <xdr:cNvSpPr txBox="1"/>
      </xdr:nvSpPr>
      <xdr:spPr>
        <a:xfrm>
          <a:off x="6705111" y="131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5880</xdr:rowOff>
    </xdr:from>
    <xdr:to>
      <xdr:col>15</xdr:col>
      <xdr:colOff>231775</xdr:colOff>
      <xdr:row>78</xdr:row>
      <xdr:rowOff>107480</xdr:rowOff>
    </xdr:to>
    <xdr:sp macro="" textlink="">
      <xdr:nvSpPr>
        <xdr:cNvPr id="425" name="円/楕円 424"/>
        <xdr:cNvSpPr/>
      </xdr:nvSpPr>
      <xdr:spPr>
        <a:xfrm>
          <a:off x="10426700" y="133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155757</xdr:rowOff>
    </xdr:from>
    <xdr:ext cx="534377" cy="259045"/>
    <xdr:sp macro="" textlink="">
      <xdr:nvSpPr>
        <xdr:cNvPr id="426" name="商工費該当値テキスト"/>
        <xdr:cNvSpPr txBox="1"/>
      </xdr:nvSpPr>
      <xdr:spPr>
        <a:xfrm>
          <a:off x="10528300" y="1335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15359</xdr:rowOff>
    </xdr:from>
    <xdr:to>
      <xdr:col>14</xdr:col>
      <xdr:colOff>79375</xdr:colOff>
      <xdr:row>77</xdr:row>
      <xdr:rowOff>116959</xdr:rowOff>
    </xdr:to>
    <xdr:sp macro="" textlink="">
      <xdr:nvSpPr>
        <xdr:cNvPr id="427" name="円/楕円 426"/>
        <xdr:cNvSpPr/>
      </xdr:nvSpPr>
      <xdr:spPr>
        <a:xfrm>
          <a:off x="9588500" y="132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108086</xdr:rowOff>
    </xdr:from>
    <xdr:ext cx="534377" cy="259045"/>
    <xdr:sp macro="" textlink="">
      <xdr:nvSpPr>
        <xdr:cNvPr id="428" name="テキスト ボックス 427"/>
        <xdr:cNvSpPr txBox="1"/>
      </xdr:nvSpPr>
      <xdr:spPr>
        <a:xfrm>
          <a:off x="9372111" y="133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28177</xdr:rowOff>
    </xdr:from>
    <xdr:to>
      <xdr:col>12</xdr:col>
      <xdr:colOff>561975</xdr:colOff>
      <xdr:row>78</xdr:row>
      <xdr:rowOff>129777</xdr:rowOff>
    </xdr:to>
    <xdr:sp macro="" textlink="">
      <xdr:nvSpPr>
        <xdr:cNvPr id="429" name="円/楕円 428"/>
        <xdr:cNvSpPr/>
      </xdr:nvSpPr>
      <xdr:spPr>
        <a:xfrm>
          <a:off x="8699500" y="134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120904</xdr:rowOff>
    </xdr:from>
    <xdr:ext cx="534377" cy="259045"/>
    <xdr:sp macro="" textlink="">
      <xdr:nvSpPr>
        <xdr:cNvPr id="430" name="テキスト ボックス 429"/>
        <xdr:cNvSpPr txBox="1"/>
      </xdr:nvSpPr>
      <xdr:spPr>
        <a:xfrm>
          <a:off x="8483111" y="134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103896</xdr:rowOff>
    </xdr:from>
    <xdr:to>
      <xdr:col>11</xdr:col>
      <xdr:colOff>358775</xdr:colOff>
      <xdr:row>79</xdr:row>
      <xdr:rowOff>34046</xdr:rowOff>
    </xdr:to>
    <xdr:sp macro="" textlink="">
      <xdr:nvSpPr>
        <xdr:cNvPr id="431" name="円/楕円 430"/>
        <xdr:cNvSpPr/>
      </xdr:nvSpPr>
      <xdr:spPr>
        <a:xfrm>
          <a:off x="7810500" y="134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25173</xdr:rowOff>
    </xdr:from>
    <xdr:ext cx="469744" cy="259045"/>
    <xdr:sp macro="" textlink="">
      <xdr:nvSpPr>
        <xdr:cNvPr id="432" name="テキスト ボックス 431"/>
        <xdr:cNvSpPr txBox="1"/>
      </xdr:nvSpPr>
      <xdr:spPr>
        <a:xfrm>
          <a:off x="7626427" y="1356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53490</xdr:rowOff>
    </xdr:from>
    <xdr:to>
      <xdr:col>10</xdr:col>
      <xdr:colOff>155575</xdr:colOff>
      <xdr:row>78</xdr:row>
      <xdr:rowOff>155090</xdr:rowOff>
    </xdr:to>
    <xdr:sp macro="" textlink="">
      <xdr:nvSpPr>
        <xdr:cNvPr id="433" name="円/楕円 432"/>
        <xdr:cNvSpPr/>
      </xdr:nvSpPr>
      <xdr:spPr>
        <a:xfrm>
          <a:off x="6921500" y="134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146217</xdr:rowOff>
    </xdr:from>
    <xdr:ext cx="534377" cy="259045"/>
    <xdr:sp macro="" textlink="">
      <xdr:nvSpPr>
        <xdr:cNvPr id="434" name="テキスト ボックス 433"/>
        <xdr:cNvSpPr txBox="1"/>
      </xdr:nvSpPr>
      <xdr:spPr>
        <a:xfrm>
          <a:off x="6705111" y="1351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109643</xdr:rowOff>
    </xdr:from>
    <xdr:to>
      <xdr:col>15</xdr:col>
      <xdr:colOff>180975</xdr:colOff>
      <xdr:row>98</xdr:row>
      <xdr:rowOff>158266</xdr:rowOff>
    </xdr:to>
    <xdr:cxnSp macro="">
      <xdr:nvCxnSpPr>
        <xdr:cNvPr id="463" name="直線コネクタ 462"/>
        <xdr:cNvCxnSpPr/>
      </xdr:nvCxnSpPr>
      <xdr:spPr>
        <a:xfrm flipV="1">
          <a:off x="9639300" y="16911743"/>
          <a:ext cx="8382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145596</xdr:rowOff>
    </xdr:from>
    <xdr:to>
      <xdr:col>14</xdr:col>
      <xdr:colOff>28575</xdr:colOff>
      <xdr:row>98</xdr:row>
      <xdr:rowOff>158266</xdr:rowOff>
    </xdr:to>
    <xdr:cxnSp macro="">
      <xdr:nvCxnSpPr>
        <xdr:cNvPr id="466" name="直線コネクタ 465"/>
        <xdr:cNvCxnSpPr/>
      </xdr:nvCxnSpPr>
      <xdr:spPr>
        <a:xfrm>
          <a:off x="8750300" y="16947696"/>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80159</xdr:rowOff>
    </xdr:from>
    <xdr:to>
      <xdr:col>14</xdr:col>
      <xdr:colOff>79375</xdr:colOff>
      <xdr:row>98</xdr:row>
      <xdr:rowOff>10309</xdr:rowOff>
    </xdr:to>
    <xdr:sp macro="" textlink="">
      <xdr:nvSpPr>
        <xdr:cNvPr id="467" name="フローチャート : 判断 466"/>
        <xdr:cNvSpPr/>
      </xdr:nvSpPr>
      <xdr:spPr>
        <a:xfrm>
          <a:off x="9588500" y="1671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26836</xdr:rowOff>
    </xdr:from>
    <xdr:ext cx="599010" cy="259045"/>
    <xdr:sp macro="" textlink="">
      <xdr:nvSpPr>
        <xdr:cNvPr id="468" name="テキスト ボックス 467"/>
        <xdr:cNvSpPr txBox="1"/>
      </xdr:nvSpPr>
      <xdr:spPr>
        <a:xfrm>
          <a:off x="9339794" y="1648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145596</xdr:rowOff>
    </xdr:from>
    <xdr:to>
      <xdr:col>12</xdr:col>
      <xdr:colOff>511175</xdr:colOff>
      <xdr:row>98</xdr:row>
      <xdr:rowOff>149358</xdr:rowOff>
    </xdr:to>
    <xdr:cxnSp macro="">
      <xdr:nvCxnSpPr>
        <xdr:cNvPr id="469" name="直線コネクタ 468"/>
        <xdr:cNvCxnSpPr/>
      </xdr:nvCxnSpPr>
      <xdr:spPr>
        <a:xfrm flipV="1">
          <a:off x="7861300" y="16947696"/>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156248</xdr:rowOff>
    </xdr:from>
    <xdr:to>
      <xdr:col>12</xdr:col>
      <xdr:colOff>561975</xdr:colOff>
      <xdr:row>98</xdr:row>
      <xdr:rowOff>86398</xdr:rowOff>
    </xdr:to>
    <xdr:sp macro="" textlink="">
      <xdr:nvSpPr>
        <xdr:cNvPr id="470" name="フローチャート : 判断 469"/>
        <xdr:cNvSpPr/>
      </xdr:nvSpPr>
      <xdr:spPr>
        <a:xfrm>
          <a:off x="8699500" y="167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102925</xdr:rowOff>
    </xdr:from>
    <xdr:ext cx="534377" cy="259045"/>
    <xdr:sp macro="" textlink="">
      <xdr:nvSpPr>
        <xdr:cNvPr id="471" name="テキスト ボックス 470"/>
        <xdr:cNvSpPr txBox="1"/>
      </xdr:nvSpPr>
      <xdr:spPr>
        <a:xfrm>
          <a:off x="8483111" y="165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149358</xdr:rowOff>
    </xdr:from>
    <xdr:to>
      <xdr:col>11</xdr:col>
      <xdr:colOff>307975</xdr:colOff>
      <xdr:row>98</xdr:row>
      <xdr:rowOff>161254</xdr:rowOff>
    </xdr:to>
    <xdr:cxnSp macro="">
      <xdr:nvCxnSpPr>
        <xdr:cNvPr id="472" name="直線コネクタ 471"/>
        <xdr:cNvCxnSpPr/>
      </xdr:nvCxnSpPr>
      <xdr:spPr>
        <a:xfrm flipV="1">
          <a:off x="6972300" y="16951458"/>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159862</xdr:rowOff>
    </xdr:from>
    <xdr:to>
      <xdr:col>11</xdr:col>
      <xdr:colOff>358775</xdr:colOff>
      <xdr:row>98</xdr:row>
      <xdr:rowOff>90012</xdr:rowOff>
    </xdr:to>
    <xdr:sp macro="" textlink="">
      <xdr:nvSpPr>
        <xdr:cNvPr id="473" name="フローチャート : 判断 472"/>
        <xdr:cNvSpPr/>
      </xdr:nvSpPr>
      <xdr:spPr>
        <a:xfrm>
          <a:off x="7810500" y="16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106539</xdr:rowOff>
    </xdr:from>
    <xdr:ext cx="534377" cy="259045"/>
    <xdr:sp macro="" textlink="">
      <xdr:nvSpPr>
        <xdr:cNvPr id="474" name="テキスト ボックス 473"/>
        <xdr:cNvSpPr txBox="1"/>
      </xdr:nvSpPr>
      <xdr:spPr>
        <a:xfrm>
          <a:off x="7594111" y="1656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10959</xdr:rowOff>
    </xdr:from>
    <xdr:to>
      <xdr:col>10</xdr:col>
      <xdr:colOff>155575</xdr:colOff>
      <xdr:row>98</xdr:row>
      <xdr:rowOff>112559</xdr:rowOff>
    </xdr:to>
    <xdr:sp macro="" textlink="">
      <xdr:nvSpPr>
        <xdr:cNvPr id="475" name="フローチャート : 判断 474"/>
        <xdr:cNvSpPr/>
      </xdr:nvSpPr>
      <xdr:spPr>
        <a:xfrm>
          <a:off x="6921500" y="1681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129086</xdr:rowOff>
    </xdr:from>
    <xdr:ext cx="534377" cy="259045"/>
    <xdr:sp macro="" textlink="">
      <xdr:nvSpPr>
        <xdr:cNvPr id="476" name="テキスト ボックス 475"/>
        <xdr:cNvSpPr txBox="1"/>
      </xdr:nvSpPr>
      <xdr:spPr>
        <a:xfrm>
          <a:off x="6705111" y="165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58843</xdr:rowOff>
    </xdr:from>
    <xdr:to>
      <xdr:col>15</xdr:col>
      <xdr:colOff>231775</xdr:colOff>
      <xdr:row>98</xdr:row>
      <xdr:rowOff>160443</xdr:rowOff>
    </xdr:to>
    <xdr:sp macro="" textlink="">
      <xdr:nvSpPr>
        <xdr:cNvPr id="482" name="円/楕円 481"/>
        <xdr:cNvSpPr/>
      </xdr:nvSpPr>
      <xdr:spPr>
        <a:xfrm>
          <a:off x="10426700" y="1686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145220</xdr:rowOff>
    </xdr:from>
    <xdr:ext cx="534377" cy="259045"/>
    <xdr:sp macro="" textlink="">
      <xdr:nvSpPr>
        <xdr:cNvPr id="483" name="土木費該当値テキスト"/>
        <xdr:cNvSpPr txBox="1"/>
      </xdr:nvSpPr>
      <xdr:spPr>
        <a:xfrm>
          <a:off x="10528300" y="167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107466</xdr:rowOff>
    </xdr:from>
    <xdr:to>
      <xdr:col>14</xdr:col>
      <xdr:colOff>79375</xdr:colOff>
      <xdr:row>99</xdr:row>
      <xdr:rowOff>37616</xdr:rowOff>
    </xdr:to>
    <xdr:sp macro="" textlink="">
      <xdr:nvSpPr>
        <xdr:cNvPr id="484" name="円/楕円 483"/>
        <xdr:cNvSpPr/>
      </xdr:nvSpPr>
      <xdr:spPr>
        <a:xfrm>
          <a:off x="9588500" y="169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28743</xdr:rowOff>
    </xdr:from>
    <xdr:ext cx="534377" cy="259045"/>
    <xdr:sp macro="" textlink="">
      <xdr:nvSpPr>
        <xdr:cNvPr id="485" name="テキスト ボックス 484"/>
        <xdr:cNvSpPr txBox="1"/>
      </xdr:nvSpPr>
      <xdr:spPr>
        <a:xfrm>
          <a:off x="9372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94796</xdr:rowOff>
    </xdr:from>
    <xdr:to>
      <xdr:col>12</xdr:col>
      <xdr:colOff>561975</xdr:colOff>
      <xdr:row>99</xdr:row>
      <xdr:rowOff>24946</xdr:rowOff>
    </xdr:to>
    <xdr:sp macro="" textlink="">
      <xdr:nvSpPr>
        <xdr:cNvPr id="486" name="円/楕円 485"/>
        <xdr:cNvSpPr/>
      </xdr:nvSpPr>
      <xdr:spPr>
        <a:xfrm>
          <a:off x="8699500" y="168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16073</xdr:rowOff>
    </xdr:from>
    <xdr:ext cx="534377" cy="259045"/>
    <xdr:sp macro="" textlink="">
      <xdr:nvSpPr>
        <xdr:cNvPr id="487" name="テキスト ボックス 486"/>
        <xdr:cNvSpPr txBox="1"/>
      </xdr:nvSpPr>
      <xdr:spPr>
        <a:xfrm>
          <a:off x="8483111" y="169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98558</xdr:rowOff>
    </xdr:from>
    <xdr:to>
      <xdr:col>11</xdr:col>
      <xdr:colOff>358775</xdr:colOff>
      <xdr:row>99</xdr:row>
      <xdr:rowOff>28708</xdr:rowOff>
    </xdr:to>
    <xdr:sp macro="" textlink="">
      <xdr:nvSpPr>
        <xdr:cNvPr id="488" name="円/楕円 487"/>
        <xdr:cNvSpPr/>
      </xdr:nvSpPr>
      <xdr:spPr>
        <a:xfrm>
          <a:off x="7810500" y="169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19835</xdr:rowOff>
    </xdr:from>
    <xdr:ext cx="534377" cy="259045"/>
    <xdr:sp macro="" textlink="">
      <xdr:nvSpPr>
        <xdr:cNvPr id="489" name="テキスト ボックス 488"/>
        <xdr:cNvSpPr txBox="1"/>
      </xdr:nvSpPr>
      <xdr:spPr>
        <a:xfrm>
          <a:off x="7594111" y="1699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110454</xdr:rowOff>
    </xdr:from>
    <xdr:to>
      <xdr:col>10</xdr:col>
      <xdr:colOff>155575</xdr:colOff>
      <xdr:row>99</xdr:row>
      <xdr:rowOff>40604</xdr:rowOff>
    </xdr:to>
    <xdr:sp macro="" textlink="">
      <xdr:nvSpPr>
        <xdr:cNvPr id="490" name="円/楕円 489"/>
        <xdr:cNvSpPr/>
      </xdr:nvSpPr>
      <xdr:spPr>
        <a:xfrm>
          <a:off x="6921500" y="169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31731</xdr:rowOff>
    </xdr:from>
    <xdr:ext cx="534377" cy="259045"/>
    <xdr:sp macro="" textlink="">
      <xdr:nvSpPr>
        <xdr:cNvPr id="491" name="テキスト ボックス 490"/>
        <xdr:cNvSpPr txBox="1"/>
      </xdr:nvSpPr>
      <xdr:spPr>
        <a:xfrm>
          <a:off x="6705111" y="170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131996</xdr:rowOff>
    </xdr:from>
    <xdr:to>
      <xdr:col>23</xdr:col>
      <xdr:colOff>517525</xdr:colOff>
      <xdr:row>38</xdr:row>
      <xdr:rowOff>134697</xdr:rowOff>
    </xdr:to>
    <xdr:cxnSp macro="">
      <xdr:nvCxnSpPr>
        <xdr:cNvPr id="520" name="直線コネクタ 519"/>
        <xdr:cNvCxnSpPr/>
      </xdr:nvCxnSpPr>
      <xdr:spPr>
        <a:xfrm flipV="1">
          <a:off x="15481300" y="6647096"/>
          <a:ext cx="8382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134697</xdr:rowOff>
    </xdr:from>
    <xdr:to>
      <xdr:col>22</xdr:col>
      <xdr:colOff>365125</xdr:colOff>
      <xdr:row>38</xdr:row>
      <xdr:rowOff>135768</xdr:rowOff>
    </xdr:to>
    <xdr:cxnSp macro="">
      <xdr:nvCxnSpPr>
        <xdr:cNvPr id="523" name="直線コネクタ 522"/>
        <xdr:cNvCxnSpPr/>
      </xdr:nvCxnSpPr>
      <xdr:spPr>
        <a:xfrm flipV="1">
          <a:off x="14592300" y="6649797"/>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141162</xdr:rowOff>
    </xdr:from>
    <xdr:to>
      <xdr:col>22</xdr:col>
      <xdr:colOff>415925</xdr:colOff>
      <xdr:row>38</xdr:row>
      <xdr:rowOff>71312</xdr:rowOff>
    </xdr:to>
    <xdr:sp macro="" textlink="">
      <xdr:nvSpPr>
        <xdr:cNvPr id="524" name="フローチャート : 判断 523"/>
        <xdr:cNvSpPr/>
      </xdr:nvSpPr>
      <xdr:spPr>
        <a:xfrm>
          <a:off x="15430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87839</xdr:rowOff>
    </xdr:from>
    <xdr:ext cx="534377" cy="259045"/>
    <xdr:sp macro="" textlink="">
      <xdr:nvSpPr>
        <xdr:cNvPr id="525" name="テキスト ボックス 524"/>
        <xdr:cNvSpPr txBox="1"/>
      </xdr:nvSpPr>
      <xdr:spPr>
        <a:xfrm>
          <a:off x="15214111" y="62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55320</xdr:rowOff>
    </xdr:from>
    <xdr:to>
      <xdr:col>21</xdr:col>
      <xdr:colOff>161925</xdr:colOff>
      <xdr:row>38</xdr:row>
      <xdr:rowOff>135768</xdr:rowOff>
    </xdr:to>
    <xdr:cxnSp macro="">
      <xdr:nvCxnSpPr>
        <xdr:cNvPr id="526" name="直線コネクタ 525"/>
        <xdr:cNvCxnSpPr/>
      </xdr:nvCxnSpPr>
      <xdr:spPr>
        <a:xfrm>
          <a:off x="13703300" y="6570420"/>
          <a:ext cx="889000" cy="8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155727</xdr:rowOff>
    </xdr:from>
    <xdr:to>
      <xdr:col>21</xdr:col>
      <xdr:colOff>212725</xdr:colOff>
      <xdr:row>38</xdr:row>
      <xdr:rowOff>85877</xdr:rowOff>
    </xdr:to>
    <xdr:sp macro="" textlink="">
      <xdr:nvSpPr>
        <xdr:cNvPr id="527" name="フローチャート : 判断 526"/>
        <xdr:cNvSpPr/>
      </xdr:nvSpPr>
      <xdr:spPr>
        <a:xfrm>
          <a:off x="14541500" y="649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102404</xdr:rowOff>
    </xdr:from>
    <xdr:ext cx="534377" cy="259045"/>
    <xdr:sp macro="" textlink="">
      <xdr:nvSpPr>
        <xdr:cNvPr id="528" name="テキスト ボックス 527"/>
        <xdr:cNvSpPr txBox="1"/>
      </xdr:nvSpPr>
      <xdr:spPr>
        <a:xfrm>
          <a:off x="14325111" y="62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55320</xdr:rowOff>
    </xdr:from>
    <xdr:to>
      <xdr:col>19</xdr:col>
      <xdr:colOff>644525</xdr:colOff>
      <xdr:row>38</xdr:row>
      <xdr:rowOff>128068</xdr:rowOff>
    </xdr:to>
    <xdr:cxnSp macro="">
      <xdr:nvCxnSpPr>
        <xdr:cNvPr id="529" name="直線コネクタ 528"/>
        <xdr:cNvCxnSpPr/>
      </xdr:nvCxnSpPr>
      <xdr:spPr>
        <a:xfrm flipV="1">
          <a:off x="12814300" y="6570420"/>
          <a:ext cx="889000" cy="7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20126</xdr:rowOff>
    </xdr:from>
    <xdr:to>
      <xdr:col>20</xdr:col>
      <xdr:colOff>9525</xdr:colOff>
      <xdr:row>38</xdr:row>
      <xdr:rowOff>121726</xdr:rowOff>
    </xdr:to>
    <xdr:sp macro="" textlink="">
      <xdr:nvSpPr>
        <xdr:cNvPr id="530" name="フローチャート : 判断 529"/>
        <xdr:cNvSpPr/>
      </xdr:nvSpPr>
      <xdr:spPr>
        <a:xfrm>
          <a:off x="13652500" y="653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112853</xdr:rowOff>
    </xdr:from>
    <xdr:ext cx="534377" cy="259045"/>
    <xdr:sp macro="" textlink="">
      <xdr:nvSpPr>
        <xdr:cNvPr id="531" name="テキスト ボックス 530"/>
        <xdr:cNvSpPr txBox="1"/>
      </xdr:nvSpPr>
      <xdr:spPr>
        <a:xfrm>
          <a:off x="13436111" y="662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32889</xdr:rowOff>
    </xdr:from>
    <xdr:to>
      <xdr:col>18</xdr:col>
      <xdr:colOff>492125</xdr:colOff>
      <xdr:row>38</xdr:row>
      <xdr:rowOff>134489</xdr:rowOff>
    </xdr:to>
    <xdr:sp macro="" textlink="">
      <xdr:nvSpPr>
        <xdr:cNvPr id="532" name="フローチャート : 判断 531"/>
        <xdr:cNvSpPr/>
      </xdr:nvSpPr>
      <xdr:spPr>
        <a:xfrm>
          <a:off x="12763500" y="65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151016</xdr:rowOff>
    </xdr:from>
    <xdr:ext cx="534377" cy="259045"/>
    <xdr:sp macro="" textlink="">
      <xdr:nvSpPr>
        <xdr:cNvPr id="533" name="テキスト ボックス 532"/>
        <xdr:cNvSpPr txBox="1"/>
      </xdr:nvSpPr>
      <xdr:spPr>
        <a:xfrm>
          <a:off x="12547111" y="632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81196</xdr:rowOff>
    </xdr:from>
    <xdr:to>
      <xdr:col>23</xdr:col>
      <xdr:colOff>568325</xdr:colOff>
      <xdr:row>39</xdr:row>
      <xdr:rowOff>11346</xdr:rowOff>
    </xdr:to>
    <xdr:sp macro="" textlink="">
      <xdr:nvSpPr>
        <xdr:cNvPr id="539" name="円/楕円 538"/>
        <xdr:cNvSpPr/>
      </xdr:nvSpPr>
      <xdr:spPr>
        <a:xfrm>
          <a:off x="16268700" y="65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167573</xdr:rowOff>
    </xdr:from>
    <xdr:ext cx="534377" cy="259045"/>
    <xdr:sp macro="" textlink="">
      <xdr:nvSpPr>
        <xdr:cNvPr id="540" name="消防費該当値テキスト"/>
        <xdr:cNvSpPr txBox="1"/>
      </xdr:nvSpPr>
      <xdr:spPr>
        <a:xfrm>
          <a:off x="16370300" y="65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83897</xdr:rowOff>
    </xdr:from>
    <xdr:to>
      <xdr:col>22</xdr:col>
      <xdr:colOff>415925</xdr:colOff>
      <xdr:row>39</xdr:row>
      <xdr:rowOff>14047</xdr:rowOff>
    </xdr:to>
    <xdr:sp macro="" textlink="">
      <xdr:nvSpPr>
        <xdr:cNvPr id="541" name="円/楕円 540"/>
        <xdr:cNvSpPr/>
      </xdr:nvSpPr>
      <xdr:spPr>
        <a:xfrm>
          <a:off x="15430500" y="65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5174</xdr:rowOff>
    </xdr:from>
    <xdr:ext cx="534377" cy="259045"/>
    <xdr:sp macro="" textlink="">
      <xdr:nvSpPr>
        <xdr:cNvPr id="542" name="テキスト ボックス 541"/>
        <xdr:cNvSpPr txBox="1"/>
      </xdr:nvSpPr>
      <xdr:spPr>
        <a:xfrm>
          <a:off x="15214111" y="669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84968</xdr:rowOff>
    </xdr:from>
    <xdr:to>
      <xdr:col>21</xdr:col>
      <xdr:colOff>212725</xdr:colOff>
      <xdr:row>39</xdr:row>
      <xdr:rowOff>15118</xdr:rowOff>
    </xdr:to>
    <xdr:sp macro="" textlink="">
      <xdr:nvSpPr>
        <xdr:cNvPr id="543" name="円/楕円 542"/>
        <xdr:cNvSpPr/>
      </xdr:nvSpPr>
      <xdr:spPr>
        <a:xfrm>
          <a:off x="14541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6245</xdr:rowOff>
    </xdr:from>
    <xdr:ext cx="534377" cy="259045"/>
    <xdr:sp macro="" textlink="">
      <xdr:nvSpPr>
        <xdr:cNvPr id="544" name="テキスト ボックス 543"/>
        <xdr:cNvSpPr txBox="1"/>
      </xdr:nvSpPr>
      <xdr:spPr>
        <a:xfrm>
          <a:off x="14325111" y="66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4520</xdr:rowOff>
    </xdr:from>
    <xdr:to>
      <xdr:col>20</xdr:col>
      <xdr:colOff>9525</xdr:colOff>
      <xdr:row>38</xdr:row>
      <xdr:rowOff>106120</xdr:rowOff>
    </xdr:to>
    <xdr:sp macro="" textlink="">
      <xdr:nvSpPr>
        <xdr:cNvPr id="545" name="円/楕円 544"/>
        <xdr:cNvSpPr/>
      </xdr:nvSpPr>
      <xdr:spPr>
        <a:xfrm>
          <a:off x="13652500" y="65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122647</xdr:rowOff>
    </xdr:from>
    <xdr:ext cx="534377" cy="259045"/>
    <xdr:sp macro="" textlink="">
      <xdr:nvSpPr>
        <xdr:cNvPr id="546" name="テキスト ボックス 545"/>
        <xdr:cNvSpPr txBox="1"/>
      </xdr:nvSpPr>
      <xdr:spPr>
        <a:xfrm>
          <a:off x="13436111" y="62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77268</xdr:rowOff>
    </xdr:from>
    <xdr:to>
      <xdr:col>18</xdr:col>
      <xdr:colOff>492125</xdr:colOff>
      <xdr:row>39</xdr:row>
      <xdr:rowOff>7418</xdr:rowOff>
    </xdr:to>
    <xdr:sp macro="" textlink="">
      <xdr:nvSpPr>
        <xdr:cNvPr id="547" name="円/楕円 546"/>
        <xdr:cNvSpPr/>
      </xdr:nvSpPr>
      <xdr:spPr>
        <a:xfrm>
          <a:off x="12763500" y="65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169995</xdr:rowOff>
    </xdr:from>
    <xdr:ext cx="534377" cy="259045"/>
    <xdr:sp macro="" textlink="">
      <xdr:nvSpPr>
        <xdr:cNvPr id="548" name="テキスト ボックス 547"/>
        <xdr:cNvSpPr txBox="1"/>
      </xdr:nvSpPr>
      <xdr:spPr>
        <a:xfrm>
          <a:off x="12547111" y="66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19789</xdr:rowOff>
    </xdr:from>
    <xdr:to>
      <xdr:col>23</xdr:col>
      <xdr:colOff>517525</xdr:colOff>
      <xdr:row>59</xdr:row>
      <xdr:rowOff>28952</xdr:rowOff>
    </xdr:to>
    <xdr:cxnSp macro="">
      <xdr:nvCxnSpPr>
        <xdr:cNvPr id="579" name="直線コネクタ 578"/>
        <xdr:cNvCxnSpPr/>
      </xdr:nvCxnSpPr>
      <xdr:spPr>
        <a:xfrm>
          <a:off x="15481300" y="10135339"/>
          <a:ext cx="8382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164221</xdr:rowOff>
    </xdr:from>
    <xdr:to>
      <xdr:col>22</xdr:col>
      <xdr:colOff>365125</xdr:colOff>
      <xdr:row>59</xdr:row>
      <xdr:rowOff>19789</xdr:rowOff>
    </xdr:to>
    <xdr:cxnSp macro="">
      <xdr:nvCxnSpPr>
        <xdr:cNvPr id="582" name="直線コネクタ 581"/>
        <xdr:cNvCxnSpPr/>
      </xdr:nvCxnSpPr>
      <xdr:spPr>
        <a:xfrm>
          <a:off x="14592300" y="10108321"/>
          <a:ext cx="889000" cy="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3547</xdr:rowOff>
    </xdr:from>
    <xdr:to>
      <xdr:col>22</xdr:col>
      <xdr:colOff>415925</xdr:colOff>
      <xdr:row>58</xdr:row>
      <xdr:rowOff>105147</xdr:rowOff>
    </xdr:to>
    <xdr:sp macro="" textlink="">
      <xdr:nvSpPr>
        <xdr:cNvPr id="583" name="フローチャート : 判断 582"/>
        <xdr:cNvSpPr/>
      </xdr:nvSpPr>
      <xdr:spPr>
        <a:xfrm>
          <a:off x="15430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121674</xdr:rowOff>
    </xdr:from>
    <xdr:ext cx="599010" cy="259045"/>
    <xdr:sp macro="" textlink="">
      <xdr:nvSpPr>
        <xdr:cNvPr id="584" name="テキスト ボックス 583"/>
        <xdr:cNvSpPr txBox="1"/>
      </xdr:nvSpPr>
      <xdr:spPr>
        <a:xfrm>
          <a:off x="15181794" y="97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164221</xdr:rowOff>
    </xdr:from>
    <xdr:to>
      <xdr:col>21</xdr:col>
      <xdr:colOff>161925</xdr:colOff>
      <xdr:row>59</xdr:row>
      <xdr:rowOff>13829</xdr:rowOff>
    </xdr:to>
    <xdr:cxnSp macro="">
      <xdr:nvCxnSpPr>
        <xdr:cNvPr id="585" name="直線コネクタ 584"/>
        <xdr:cNvCxnSpPr/>
      </xdr:nvCxnSpPr>
      <xdr:spPr>
        <a:xfrm flipV="1">
          <a:off x="13703300" y="10108321"/>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66840</xdr:rowOff>
    </xdr:from>
    <xdr:to>
      <xdr:col>21</xdr:col>
      <xdr:colOff>212725</xdr:colOff>
      <xdr:row>58</xdr:row>
      <xdr:rowOff>168440</xdr:rowOff>
    </xdr:to>
    <xdr:sp macro="" textlink="">
      <xdr:nvSpPr>
        <xdr:cNvPr id="586" name="フローチャート : 判断 585"/>
        <xdr:cNvSpPr/>
      </xdr:nvSpPr>
      <xdr:spPr>
        <a:xfrm>
          <a:off x="14541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13517</xdr:rowOff>
    </xdr:from>
    <xdr:ext cx="534377" cy="259045"/>
    <xdr:sp macro="" textlink="">
      <xdr:nvSpPr>
        <xdr:cNvPr id="587" name="テキスト ボックス 586"/>
        <xdr:cNvSpPr txBox="1"/>
      </xdr:nvSpPr>
      <xdr:spPr>
        <a:xfrm>
          <a:off x="14325111" y="97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9085</xdr:rowOff>
    </xdr:from>
    <xdr:to>
      <xdr:col>19</xdr:col>
      <xdr:colOff>644525</xdr:colOff>
      <xdr:row>59</xdr:row>
      <xdr:rowOff>13829</xdr:rowOff>
    </xdr:to>
    <xdr:cxnSp macro="">
      <xdr:nvCxnSpPr>
        <xdr:cNvPr id="588" name="直線コネクタ 587"/>
        <xdr:cNvCxnSpPr/>
      </xdr:nvCxnSpPr>
      <xdr:spPr>
        <a:xfrm>
          <a:off x="12814300" y="10124635"/>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61017</xdr:rowOff>
    </xdr:from>
    <xdr:to>
      <xdr:col>20</xdr:col>
      <xdr:colOff>9525</xdr:colOff>
      <xdr:row>58</xdr:row>
      <xdr:rowOff>162617</xdr:rowOff>
    </xdr:to>
    <xdr:sp macro="" textlink="">
      <xdr:nvSpPr>
        <xdr:cNvPr id="589" name="フローチャート : 判断 588"/>
        <xdr:cNvSpPr/>
      </xdr:nvSpPr>
      <xdr:spPr>
        <a:xfrm>
          <a:off x="13652500" y="1000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7694</xdr:rowOff>
    </xdr:from>
    <xdr:ext cx="534377" cy="259045"/>
    <xdr:sp macro="" textlink="">
      <xdr:nvSpPr>
        <xdr:cNvPr id="590" name="テキスト ボックス 589"/>
        <xdr:cNvSpPr txBox="1"/>
      </xdr:nvSpPr>
      <xdr:spPr>
        <a:xfrm>
          <a:off x="13436111" y="97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75088</xdr:rowOff>
    </xdr:from>
    <xdr:to>
      <xdr:col>18</xdr:col>
      <xdr:colOff>492125</xdr:colOff>
      <xdr:row>59</xdr:row>
      <xdr:rowOff>5238</xdr:rowOff>
    </xdr:to>
    <xdr:sp macro="" textlink="">
      <xdr:nvSpPr>
        <xdr:cNvPr id="591" name="フローチャート : 判断 590"/>
        <xdr:cNvSpPr/>
      </xdr:nvSpPr>
      <xdr:spPr>
        <a:xfrm>
          <a:off x="12763500" y="1001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21765</xdr:rowOff>
    </xdr:from>
    <xdr:ext cx="534377" cy="259045"/>
    <xdr:sp macro="" textlink="">
      <xdr:nvSpPr>
        <xdr:cNvPr id="592" name="テキスト ボックス 591"/>
        <xdr:cNvSpPr txBox="1"/>
      </xdr:nvSpPr>
      <xdr:spPr>
        <a:xfrm>
          <a:off x="12547111" y="97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149602</xdr:rowOff>
    </xdr:from>
    <xdr:to>
      <xdr:col>23</xdr:col>
      <xdr:colOff>568325</xdr:colOff>
      <xdr:row>59</xdr:row>
      <xdr:rowOff>79752</xdr:rowOff>
    </xdr:to>
    <xdr:sp macro="" textlink="">
      <xdr:nvSpPr>
        <xdr:cNvPr id="598" name="円/楕円 597"/>
        <xdr:cNvSpPr/>
      </xdr:nvSpPr>
      <xdr:spPr>
        <a:xfrm>
          <a:off x="16268700" y="100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64529</xdr:rowOff>
    </xdr:from>
    <xdr:ext cx="534377" cy="259045"/>
    <xdr:sp macro="" textlink="">
      <xdr:nvSpPr>
        <xdr:cNvPr id="599" name="教育費該当値テキスト"/>
        <xdr:cNvSpPr txBox="1"/>
      </xdr:nvSpPr>
      <xdr:spPr>
        <a:xfrm>
          <a:off x="16370300" y="1000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42,825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140439</xdr:rowOff>
    </xdr:from>
    <xdr:to>
      <xdr:col>22</xdr:col>
      <xdr:colOff>415925</xdr:colOff>
      <xdr:row>59</xdr:row>
      <xdr:rowOff>70589</xdr:rowOff>
    </xdr:to>
    <xdr:sp macro="" textlink="">
      <xdr:nvSpPr>
        <xdr:cNvPr id="600" name="円/楕円 599"/>
        <xdr:cNvSpPr/>
      </xdr:nvSpPr>
      <xdr:spPr>
        <a:xfrm>
          <a:off x="15430500" y="1008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61716</xdr:rowOff>
    </xdr:from>
    <xdr:ext cx="534377" cy="259045"/>
    <xdr:sp macro="" textlink="">
      <xdr:nvSpPr>
        <xdr:cNvPr id="601" name="テキスト ボックス 600"/>
        <xdr:cNvSpPr txBox="1"/>
      </xdr:nvSpPr>
      <xdr:spPr>
        <a:xfrm>
          <a:off x="15214111" y="101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113421</xdr:rowOff>
    </xdr:from>
    <xdr:to>
      <xdr:col>21</xdr:col>
      <xdr:colOff>212725</xdr:colOff>
      <xdr:row>59</xdr:row>
      <xdr:rowOff>43571</xdr:rowOff>
    </xdr:to>
    <xdr:sp macro="" textlink="">
      <xdr:nvSpPr>
        <xdr:cNvPr id="602" name="円/楕円 601"/>
        <xdr:cNvSpPr/>
      </xdr:nvSpPr>
      <xdr:spPr>
        <a:xfrm>
          <a:off x="14541500" y="100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34698</xdr:rowOff>
    </xdr:from>
    <xdr:ext cx="534377" cy="259045"/>
    <xdr:sp macro="" textlink="">
      <xdr:nvSpPr>
        <xdr:cNvPr id="603" name="テキスト ボックス 602"/>
        <xdr:cNvSpPr txBox="1"/>
      </xdr:nvSpPr>
      <xdr:spPr>
        <a:xfrm>
          <a:off x="14325111" y="101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134479</xdr:rowOff>
    </xdr:from>
    <xdr:to>
      <xdr:col>20</xdr:col>
      <xdr:colOff>9525</xdr:colOff>
      <xdr:row>59</xdr:row>
      <xdr:rowOff>64629</xdr:rowOff>
    </xdr:to>
    <xdr:sp macro="" textlink="">
      <xdr:nvSpPr>
        <xdr:cNvPr id="604" name="円/楕円 603"/>
        <xdr:cNvSpPr/>
      </xdr:nvSpPr>
      <xdr:spPr>
        <a:xfrm>
          <a:off x="13652500" y="1007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55756</xdr:rowOff>
    </xdr:from>
    <xdr:ext cx="534377" cy="259045"/>
    <xdr:sp macro="" textlink="">
      <xdr:nvSpPr>
        <xdr:cNvPr id="605" name="テキスト ボックス 604"/>
        <xdr:cNvSpPr txBox="1"/>
      </xdr:nvSpPr>
      <xdr:spPr>
        <a:xfrm>
          <a:off x="13436111" y="1017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129735</xdr:rowOff>
    </xdr:from>
    <xdr:to>
      <xdr:col>18</xdr:col>
      <xdr:colOff>492125</xdr:colOff>
      <xdr:row>59</xdr:row>
      <xdr:rowOff>59885</xdr:rowOff>
    </xdr:to>
    <xdr:sp macro="" textlink="">
      <xdr:nvSpPr>
        <xdr:cNvPr id="606" name="円/楕円 605"/>
        <xdr:cNvSpPr/>
      </xdr:nvSpPr>
      <xdr:spPr>
        <a:xfrm>
          <a:off x="12763500" y="100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51012</xdr:rowOff>
    </xdr:from>
    <xdr:ext cx="534377" cy="259045"/>
    <xdr:sp macro="" textlink="">
      <xdr:nvSpPr>
        <xdr:cNvPr id="607" name="テキスト ボックス 606"/>
        <xdr:cNvSpPr txBox="1"/>
      </xdr:nvSpPr>
      <xdr:spPr>
        <a:xfrm>
          <a:off x="12547111" y="101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123876</xdr:rowOff>
    </xdr:from>
    <xdr:to>
      <xdr:col>23</xdr:col>
      <xdr:colOff>517525</xdr:colOff>
      <xdr:row>78</xdr:row>
      <xdr:rowOff>171272</xdr:rowOff>
    </xdr:to>
    <xdr:cxnSp macro="">
      <xdr:nvCxnSpPr>
        <xdr:cNvPr id="636" name="直線コネクタ 635"/>
        <xdr:cNvCxnSpPr/>
      </xdr:nvCxnSpPr>
      <xdr:spPr>
        <a:xfrm>
          <a:off x="15481300" y="13496976"/>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123876</xdr:rowOff>
    </xdr:from>
    <xdr:to>
      <xdr:col>22</xdr:col>
      <xdr:colOff>365125</xdr:colOff>
      <xdr:row>79</xdr:row>
      <xdr:rowOff>32868</xdr:rowOff>
    </xdr:to>
    <xdr:cxnSp macro="">
      <xdr:nvCxnSpPr>
        <xdr:cNvPr id="639" name="直線コネクタ 638"/>
        <xdr:cNvCxnSpPr/>
      </xdr:nvCxnSpPr>
      <xdr:spPr>
        <a:xfrm flipV="1">
          <a:off x="14592300" y="13496976"/>
          <a:ext cx="889000" cy="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151955</xdr:rowOff>
    </xdr:from>
    <xdr:to>
      <xdr:col>22</xdr:col>
      <xdr:colOff>415925</xdr:colOff>
      <xdr:row>78</xdr:row>
      <xdr:rowOff>82105</xdr:rowOff>
    </xdr:to>
    <xdr:sp macro="" textlink="">
      <xdr:nvSpPr>
        <xdr:cNvPr id="640" name="フローチャート : 判断 639"/>
        <xdr:cNvSpPr/>
      </xdr:nvSpPr>
      <xdr:spPr>
        <a:xfrm>
          <a:off x="15430500" y="133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98632</xdr:rowOff>
    </xdr:from>
    <xdr:ext cx="534377" cy="259045"/>
    <xdr:sp macro="" textlink="">
      <xdr:nvSpPr>
        <xdr:cNvPr id="641" name="テキスト ボックス 640"/>
        <xdr:cNvSpPr txBox="1"/>
      </xdr:nvSpPr>
      <xdr:spPr>
        <a:xfrm>
          <a:off x="15214111" y="131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26124</xdr:rowOff>
    </xdr:from>
    <xdr:to>
      <xdr:col>21</xdr:col>
      <xdr:colOff>161925</xdr:colOff>
      <xdr:row>79</xdr:row>
      <xdr:rowOff>32868</xdr:rowOff>
    </xdr:to>
    <xdr:cxnSp macro="">
      <xdr:nvCxnSpPr>
        <xdr:cNvPr id="642" name="直線コネクタ 641"/>
        <xdr:cNvCxnSpPr/>
      </xdr:nvCxnSpPr>
      <xdr:spPr>
        <a:xfrm>
          <a:off x="13703300" y="1357067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82905</xdr:rowOff>
    </xdr:from>
    <xdr:to>
      <xdr:col>21</xdr:col>
      <xdr:colOff>212725</xdr:colOff>
      <xdr:row>79</xdr:row>
      <xdr:rowOff>13055</xdr:rowOff>
    </xdr:to>
    <xdr:sp macro="" textlink="">
      <xdr:nvSpPr>
        <xdr:cNvPr id="643" name="フローチャート : 判断 642"/>
        <xdr:cNvSpPr/>
      </xdr:nvSpPr>
      <xdr:spPr>
        <a:xfrm>
          <a:off x="14541500" y="1345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29582</xdr:rowOff>
    </xdr:from>
    <xdr:ext cx="469744" cy="259045"/>
    <xdr:sp macro="" textlink="">
      <xdr:nvSpPr>
        <xdr:cNvPr id="644" name="テキスト ボックス 643"/>
        <xdr:cNvSpPr txBox="1"/>
      </xdr:nvSpPr>
      <xdr:spPr>
        <a:xfrm>
          <a:off x="14357427" y="132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12192</xdr:rowOff>
    </xdr:from>
    <xdr:to>
      <xdr:col>19</xdr:col>
      <xdr:colOff>644525</xdr:colOff>
      <xdr:row>79</xdr:row>
      <xdr:rowOff>26124</xdr:rowOff>
    </xdr:to>
    <xdr:cxnSp macro="">
      <xdr:nvCxnSpPr>
        <xdr:cNvPr id="645" name="直線コネクタ 644"/>
        <xdr:cNvCxnSpPr/>
      </xdr:nvCxnSpPr>
      <xdr:spPr>
        <a:xfrm>
          <a:off x="12814300" y="13556742"/>
          <a:ext cx="8890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70014</xdr:rowOff>
    </xdr:from>
    <xdr:to>
      <xdr:col>20</xdr:col>
      <xdr:colOff>9525</xdr:colOff>
      <xdr:row>79</xdr:row>
      <xdr:rowOff>164</xdr:rowOff>
    </xdr:to>
    <xdr:sp macro="" textlink="">
      <xdr:nvSpPr>
        <xdr:cNvPr id="646" name="フローチャート : 判断 645"/>
        <xdr:cNvSpPr/>
      </xdr:nvSpPr>
      <xdr:spPr>
        <a:xfrm>
          <a:off x="13652500" y="1344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16691</xdr:rowOff>
    </xdr:from>
    <xdr:ext cx="469744" cy="259045"/>
    <xdr:sp macro="" textlink="">
      <xdr:nvSpPr>
        <xdr:cNvPr id="647" name="テキスト ボックス 646"/>
        <xdr:cNvSpPr txBox="1"/>
      </xdr:nvSpPr>
      <xdr:spPr>
        <a:xfrm>
          <a:off x="13468427" y="1321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22377</xdr:rowOff>
    </xdr:from>
    <xdr:to>
      <xdr:col>18</xdr:col>
      <xdr:colOff>492125</xdr:colOff>
      <xdr:row>78</xdr:row>
      <xdr:rowOff>123977</xdr:rowOff>
    </xdr:to>
    <xdr:sp macro="" textlink="">
      <xdr:nvSpPr>
        <xdr:cNvPr id="648" name="フローチャート : 判断 647"/>
        <xdr:cNvSpPr/>
      </xdr:nvSpPr>
      <xdr:spPr>
        <a:xfrm>
          <a:off x="12763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140504</xdr:rowOff>
    </xdr:from>
    <xdr:ext cx="534377" cy="259045"/>
    <xdr:sp macro="" textlink="">
      <xdr:nvSpPr>
        <xdr:cNvPr id="649" name="テキスト ボックス 648"/>
        <xdr:cNvSpPr txBox="1"/>
      </xdr:nvSpPr>
      <xdr:spPr>
        <a:xfrm>
          <a:off x="12547111" y="131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120472</xdr:rowOff>
    </xdr:from>
    <xdr:to>
      <xdr:col>23</xdr:col>
      <xdr:colOff>568325</xdr:colOff>
      <xdr:row>79</xdr:row>
      <xdr:rowOff>50622</xdr:rowOff>
    </xdr:to>
    <xdr:sp macro="" textlink="">
      <xdr:nvSpPr>
        <xdr:cNvPr id="655" name="円/楕円 654"/>
        <xdr:cNvSpPr/>
      </xdr:nvSpPr>
      <xdr:spPr>
        <a:xfrm>
          <a:off x="16268700" y="134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35399</xdr:rowOff>
    </xdr:from>
    <xdr:ext cx="469744" cy="259045"/>
    <xdr:sp macro="" textlink="">
      <xdr:nvSpPr>
        <xdr:cNvPr id="656" name="災害復旧費該当値テキスト"/>
        <xdr:cNvSpPr txBox="1"/>
      </xdr:nvSpPr>
      <xdr:spPr>
        <a:xfrm>
          <a:off x="16370300" y="134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73076</xdr:rowOff>
    </xdr:from>
    <xdr:to>
      <xdr:col>22</xdr:col>
      <xdr:colOff>415925</xdr:colOff>
      <xdr:row>79</xdr:row>
      <xdr:rowOff>3226</xdr:rowOff>
    </xdr:to>
    <xdr:sp macro="" textlink="">
      <xdr:nvSpPr>
        <xdr:cNvPr id="657" name="円/楕円 656"/>
        <xdr:cNvSpPr/>
      </xdr:nvSpPr>
      <xdr:spPr>
        <a:xfrm>
          <a:off x="15430500" y="134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165803</xdr:rowOff>
    </xdr:from>
    <xdr:ext cx="469744" cy="259045"/>
    <xdr:sp macro="" textlink="">
      <xdr:nvSpPr>
        <xdr:cNvPr id="658" name="テキスト ボックス 657"/>
        <xdr:cNvSpPr txBox="1"/>
      </xdr:nvSpPr>
      <xdr:spPr>
        <a:xfrm>
          <a:off x="15246427" y="135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153518</xdr:rowOff>
    </xdr:from>
    <xdr:to>
      <xdr:col>21</xdr:col>
      <xdr:colOff>212725</xdr:colOff>
      <xdr:row>79</xdr:row>
      <xdr:rowOff>83668</xdr:rowOff>
    </xdr:to>
    <xdr:sp macro="" textlink="">
      <xdr:nvSpPr>
        <xdr:cNvPr id="659" name="円/楕円 658"/>
        <xdr:cNvSpPr/>
      </xdr:nvSpPr>
      <xdr:spPr>
        <a:xfrm>
          <a:off x="14541500" y="13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74795</xdr:rowOff>
    </xdr:from>
    <xdr:ext cx="378565" cy="259045"/>
    <xdr:sp macro="" textlink="">
      <xdr:nvSpPr>
        <xdr:cNvPr id="660" name="テキスト ボックス 659"/>
        <xdr:cNvSpPr txBox="1"/>
      </xdr:nvSpPr>
      <xdr:spPr>
        <a:xfrm>
          <a:off x="14403017" y="1361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146774</xdr:rowOff>
    </xdr:from>
    <xdr:to>
      <xdr:col>20</xdr:col>
      <xdr:colOff>9525</xdr:colOff>
      <xdr:row>79</xdr:row>
      <xdr:rowOff>76924</xdr:rowOff>
    </xdr:to>
    <xdr:sp macro="" textlink="">
      <xdr:nvSpPr>
        <xdr:cNvPr id="661" name="円/楕円 660"/>
        <xdr:cNvSpPr/>
      </xdr:nvSpPr>
      <xdr:spPr>
        <a:xfrm>
          <a:off x="13652500" y="135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68051</xdr:rowOff>
    </xdr:from>
    <xdr:ext cx="469744" cy="259045"/>
    <xdr:sp macro="" textlink="">
      <xdr:nvSpPr>
        <xdr:cNvPr id="662" name="テキスト ボックス 661"/>
        <xdr:cNvSpPr txBox="1"/>
      </xdr:nvSpPr>
      <xdr:spPr>
        <a:xfrm>
          <a:off x="13468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132842</xdr:rowOff>
    </xdr:from>
    <xdr:to>
      <xdr:col>18</xdr:col>
      <xdr:colOff>492125</xdr:colOff>
      <xdr:row>79</xdr:row>
      <xdr:rowOff>62992</xdr:rowOff>
    </xdr:to>
    <xdr:sp macro="" textlink="">
      <xdr:nvSpPr>
        <xdr:cNvPr id="663" name="円/楕円 662"/>
        <xdr:cNvSpPr/>
      </xdr:nvSpPr>
      <xdr:spPr>
        <a:xfrm>
          <a:off x="12763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54119</xdr:rowOff>
    </xdr:from>
    <xdr:ext cx="469744" cy="259045"/>
    <xdr:sp macro="" textlink="">
      <xdr:nvSpPr>
        <xdr:cNvPr id="664" name="テキスト ボックス 663"/>
        <xdr:cNvSpPr txBox="1"/>
      </xdr:nvSpPr>
      <xdr:spPr>
        <a:xfrm>
          <a:off x="12579427"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5012</xdr:rowOff>
    </xdr:from>
    <xdr:to>
      <xdr:col>23</xdr:col>
      <xdr:colOff>517525</xdr:colOff>
      <xdr:row>98</xdr:row>
      <xdr:rowOff>21312</xdr:rowOff>
    </xdr:to>
    <xdr:cxnSp macro="">
      <xdr:nvCxnSpPr>
        <xdr:cNvPr id="693" name="直線コネクタ 692"/>
        <xdr:cNvCxnSpPr/>
      </xdr:nvCxnSpPr>
      <xdr:spPr>
        <a:xfrm>
          <a:off x="15481300" y="16807112"/>
          <a:ext cx="8382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159561</xdr:rowOff>
    </xdr:from>
    <xdr:to>
      <xdr:col>22</xdr:col>
      <xdr:colOff>365125</xdr:colOff>
      <xdr:row>98</xdr:row>
      <xdr:rowOff>5012</xdr:rowOff>
    </xdr:to>
    <xdr:cxnSp macro="">
      <xdr:nvCxnSpPr>
        <xdr:cNvPr id="696" name="直線コネクタ 695"/>
        <xdr:cNvCxnSpPr/>
      </xdr:nvCxnSpPr>
      <xdr:spPr>
        <a:xfrm>
          <a:off x="14592300" y="16790211"/>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122180</xdr:rowOff>
    </xdr:from>
    <xdr:to>
      <xdr:col>22</xdr:col>
      <xdr:colOff>415925</xdr:colOff>
      <xdr:row>96</xdr:row>
      <xdr:rowOff>52330</xdr:rowOff>
    </xdr:to>
    <xdr:sp macro="" textlink="">
      <xdr:nvSpPr>
        <xdr:cNvPr id="697" name="フローチャート : 判断 696"/>
        <xdr:cNvSpPr/>
      </xdr:nvSpPr>
      <xdr:spPr>
        <a:xfrm>
          <a:off x="15430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68857</xdr:rowOff>
    </xdr:from>
    <xdr:ext cx="599010" cy="259045"/>
    <xdr:sp macro="" textlink="">
      <xdr:nvSpPr>
        <xdr:cNvPr id="698" name="テキスト ボックス 697"/>
        <xdr:cNvSpPr txBox="1"/>
      </xdr:nvSpPr>
      <xdr:spPr>
        <a:xfrm>
          <a:off x="15181794" y="1618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159051</xdr:rowOff>
    </xdr:from>
    <xdr:to>
      <xdr:col>21</xdr:col>
      <xdr:colOff>161925</xdr:colOff>
      <xdr:row>97</xdr:row>
      <xdr:rowOff>159561</xdr:rowOff>
    </xdr:to>
    <xdr:cxnSp macro="">
      <xdr:nvCxnSpPr>
        <xdr:cNvPr id="699" name="直線コネクタ 698"/>
        <xdr:cNvCxnSpPr/>
      </xdr:nvCxnSpPr>
      <xdr:spPr>
        <a:xfrm>
          <a:off x="13703300" y="16789701"/>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88157</xdr:rowOff>
    </xdr:from>
    <xdr:to>
      <xdr:col>21</xdr:col>
      <xdr:colOff>212725</xdr:colOff>
      <xdr:row>97</xdr:row>
      <xdr:rowOff>18307</xdr:rowOff>
    </xdr:to>
    <xdr:sp macro="" textlink="">
      <xdr:nvSpPr>
        <xdr:cNvPr id="700" name="フローチャート : 判断 699"/>
        <xdr:cNvSpPr/>
      </xdr:nvSpPr>
      <xdr:spPr>
        <a:xfrm>
          <a:off x="14541500" y="1654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34834</xdr:rowOff>
    </xdr:from>
    <xdr:ext cx="599010" cy="259045"/>
    <xdr:sp macro="" textlink="">
      <xdr:nvSpPr>
        <xdr:cNvPr id="701" name="テキスト ボックス 700"/>
        <xdr:cNvSpPr txBox="1"/>
      </xdr:nvSpPr>
      <xdr:spPr>
        <a:xfrm>
          <a:off x="14292794" y="1632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157911</xdr:rowOff>
    </xdr:from>
    <xdr:to>
      <xdr:col>19</xdr:col>
      <xdr:colOff>644525</xdr:colOff>
      <xdr:row>97</xdr:row>
      <xdr:rowOff>159051</xdr:rowOff>
    </xdr:to>
    <xdr:cxnSp macro="">
      <xdr:nvCxnSpPr>
        <xdr:cNvPr id="702" name="直線コネクタ 701"/>
        <xdr:cNvCxnSpPr/>
      </xdr:nvCxnSpPr>
      <xdr:spPr>
        <a:xfrm>
          <a:off x="12814300" y="16788561"/>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92115</xdr:rowOff>
    </xdr:from>
    <xdr:to>
      <xdr:col>20</xdr:col>
      <xdr:colOff>9525</xdr:colOff>
      <xdr:row>97</xdr:row>
      <xdr:rowOff>22265</xdr:rowOff>
    </xdr:to>
    <xdr:sp macro="" textlink="">
      <xdr:nvSpPr>
        <xdr:cNvPr id="703" name="フローチャート : 判断 702"/>
        <xdr:cNvSpPr/>
      </xdr:nvSpPr>
      <xdr:spPr>
        <a:xfrm>
          <a:off x="13652500" y="1655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38792</xdr:rowOff>
    </xdr:from>
    <xdr:ext cx="599010" cy="259045"/>
    <xdr:sp macro="" textlink="">
      <xdr:nvSpPr>
        <xdr:cNvPr id="704" name="テキスト ボックス 703"/>
        <xdr:cNvSpPr txBox="1"/>
      </xdr:nvSpPr>
      <xdr:spPr>
        <a:xfrm>
          <a:off x="13403794" y="1632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83874</xdr:rowOff>
    </xdr:from>
    <xdr:to>
      <xdr:col>18</xdr:col>
      <xdr:colOff>492125</xdr:colOff>
      <xdr:row>97</xdr:row>
      <xdr:rowOff>14024</xdr:rowOff>
    </xdr:to>
    <xdr:sp macro="" textlink="">
      <xdr:nvSpPr>
        <xdr:cNvPr id="705" name="フローチャート : 判断 704"/>
        <xdr:cNvSpPr/>
      </xdr:nvSpPr>
      <xdr:spPr>
        <a:xfrm>
          <a:off x="12763500" y="1654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30551</xdr:rowOff>
    </xdr:from>
    <xdr:ext cx="599010" cy="259045"/>
    <xdr:sp macro="" textlink="">
      <xdr:nvSpPr>
        <xdr:cNvPr id="706" name="テキスト ボックス 705"/>
        <xdr:cNvSpPr txBox="1"/>
      </xdr:nvSpPr>
      <xdr:spPr>
        <a:xfrm>
          <a:off x="12514794" y="1631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141962</xdr:rowOff>
    </xdr:from>
    <xdr:to>
      <xdr:col>23</xdr:col>
      <xdr:colOff>568325</xdr:colOff>
      <xdr:row>98</xdr:row>
      <xdr:rowOff>72112</xdr:rowOff>
    </xdr:to>
    <xdr:sp macro="" textlink="">
      <xdr:nvSpPr>
        <xdr:cNvPr id="712" name="円/楕円 711"/>
        <xdr:cNvSpPr/>
      </xdr:nvSpPr>
      <xdr:spPr>
        <a:xfrm>
          <a:off x="16268700" y="167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120389</xdr:rowOff>
    </xdr:from>
    <xdr:ext cx="534377" cy="259045"/>
    <xdr:sp macro="" textlink="">
      <xdr:nvSpPr>
        <xdr:cNvPr id="713" name="公債費該当値テキスト"/>
        <xdr:cNvSpPr txBox="1"/>
      </xdr:nvSpPr>
      <xdr:spPr>
        <a:xfrm>
          <a:off x="16370300" y="167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125662</xdr:rowOff>
    </xdr:from>
    <xdr:to>
      <xdr:col>22</xdr:col>
      <xdr:colOff>415925</xdr:colOff>
      <xdr:row>98</xdr:row>
      <xdr:rowOff>55812</xdr:rowOff>
    </xdr:to>
    <xdr:sp macro="" textlink="">
      <xdr:nvSpPr>
        <xdr:cNvPr id="714" name="円/楕円 713"/>
        <xdr:cNvSpPr/>
      </xdr:nvSpPr>
      <xdr:spPr>
        <a:xfrm>
          <a:off x="15430500" y="167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46939</xdr:rowOff>
    </xdr:from>
    <xdr:ext cx="534377" cy="259045"/>
    <xdr:sp macro="" textlink="">
      <xdr:nvSpPr>
        <xdr:cNvPr id="715" name="テキスト ボックス 714"/>
        <xdr:cNvSpPr txBox="1"/>
      </xdr:nvSpPr>
      <xdr:spPr>
        <a:xfrm>
          <a:off x="15214111" y="168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108761</xdr:rowOff>
    </xdr:from>
    <xdr:to>
      <xdr:col>21</xdr:col>
      <xdr:colOff>212725</xdr:colOff>
      <xdr:row>98</xdr:row>
      <xdr:rowOff>38911</xdr:rowOff>
    </xdr:to>
    <xdr:sp macro="" textlink="">
      <xdr:nvSpPr>
        <xdr:cNvPr id="716" name="円/楕円 715"/>
        <xdr:cNvSpPr/>
      </xdr:nvSpPr>
      <xdr:spPr>
        <a:xfrm>
          <a:off x="14541500" y="167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30038</xdr:rowOff>
    </xdr:from>
    <xdr:ext cx="534377" cy="259045"/>
    <xdr:sp macro="" textlink="">
      <xdr:nvSpPr>
        <xdr:cNvPr id="717" name="テキスト ボックス 716"/>
        <xdr:cNvSpPr txBox="1"/>
      </xdr:nvSpPr>
      <xdr:spPr>
        <a:xfrm>
          <a:off x="14325111" y="1683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108251</xdr:rowOff>
    </xdr:from>
    <xdr:to>
      <xdr:col>20</xdr:col>
      <xdr:colOff>9525</xdr:colOff>
      <xdr:row>98</xdr:row>
      <xdr:rowOff>38401</xdr:rowOff>
    </xdr:to>
    <xdr:sp macro="" textlink="">
      <xdr:nvSpPr>
        <xdr:cNvPr id="718" name="円/楕円 717"/>
        <xdr:cNvSpPr/>
      </xdr:nvSpPr>
      <xdr:spPr>
        <a:xfrm>
          <a:off x="13652500" y="167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29528</xdr:rowOff>
    </xdr:from>
    <xdr:ext cx="534377" cy="259045"/>
    <xdr:sp macro="" textlink="">
      <xdr:nvSpPr>
        <xdr:cNvPr id="719" name="テキスト ボックス 718"/>
        <xdr:cNvSpPr txBox="1"/>
      </xdr:nvSpPr>
      <xdr:spPr>
        <a:xfrm>
          <a:off x="13436111" y="168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107111</xdr:rowOff>
    </xdr:from>
    <xdr:to>
      <xdr:col>18</xdr:col>
      <xdr:colOff>492125</xdr:colOff>
      <xdr:row>98</xdr:row>
      <xdr:rowOff>37261</xdr:rowOff>
    </xdr:to>
    <xdr:sp macro="" textlink="">
      <xdr:nvSpPr>
        <xdr:cNvPr id="720" name="円/楕円 719"/>
        <xdr:cNvSpPr/>
      </xdr:nvSpPr>
      <xdr:spPr>
        <a:xfrm>
          <a:off x="127635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28388</xdr:rowOff>
    </xdr:from>
    <xdr:ext cx="534377" cy="259045"/>
    <xdr:sp macro="" textlink="">
      <xdr:nvSpPr>
        <xdr:cNvPr id="721" name="テキスト ボックス 720"/>
        <xdr:cNvSpPr txBox="1"/>
      </xdr:nvSpPr>
      <xdr:spPr>
        <a:xfrm>
          <a:off x="12547111" y="168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38243</xdr:rowOff>
    </xdr:from>
    <xdr:to>
      <xdr:col>31</xdr:col>
      <xdr:colOff>85725</xdr:colOff>
      <xdr:row>38</xdr:row>
      <xdr:rowOff>139843</xdr:rowOff>
    </xdr:to>
    <xdr:sp macro="" textlink="">
      <xdr:nvSpPr>
        <xdr:cNvPr id="752" name="フローチャート : 判断 751"/>
        <xdr:cNvSpPr/>
      </xdr:nvSpPr>
      <xdr:spPr>
        <a:xfrm>
          <a:off x="21272500" y="655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156369</xdr:rowOff>
    </xdr:from>
    <xdr:ext cx="378565" cy="259045"/>
    <xdr:sp macro="" textlink="">
      <xdr:nvSpPr>
        <xdr:cNvPr id="753" name="テキスト ボックス 752"/>
        <xdr:cNvSpPr txBox="1"/>
      </xdr:nvSpPr>
      <xdr:spPr>
        <a:xfrm>
          <a:off x="21134017" y="632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75367</xdr:rowOff>
    </xdr:from>
    <xdr:to>
      <xdr:col>29</xdr:col>
      <xdr:colOff>568325</xdr:colOff>
      <xdr:row>39</xdr:row>
      <xdr:rowOff>5517</xdr:rowOff>
    </xdr:to>
    <xdr:sp macro="" textlink="">
      <xdr:nvSpPr>
        <xdr:cNvPr id="755" name="フローチャート : 判断 754"/>
        <xdr:cNvSpPr/>
      </xdr:nvSpPr>
      <xdr:spPr>
        <a:xfrm>
          <a:off x="20383500" y="659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22044</xdr:rowOff>
    </xdr:from>
    <xdr:ext cx="378565" cy="259045"/>
    <xdr:sp macro="" textlink="">
      <xdr:nvSpPr>
        <xdr:cNvPr id="756" name="テキスト ボックス 755"/>
        <xdr:cNvSpPr txBox="1"/>
      </xdr:nvSpPr>
      <xdr:spPr>
        <a:xfrm>
          <a:off x="20245017" y="636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74361</xdr:rowOff>
    </xdr:from>
    <xdr:to>
      <xdr:col>28</xdr:col>
      <xdr:colOff>365125</xdr:colOff>
      <xdr:row>39</xdr:row>
      <xdr:rowOff>4511</xdr:rowOff>
    </xdr:to>
    <xdr:sp macro="" textlink="">
      <xdr:nvSpPr>
        <xdr:cNvPr id="758" name="フローチャート : 判断 757"/>
        <xdr:cNvSpPr/>
      </xdr:nvSpPr>
      <xdr:spPr>
        <a:xfrm>
          <a:off x="19494500" y="658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21038</xdr:rowOff>
    </xdr:from>
    <xdr:ext cx="378565" cy="259045"/>
    <xdr:sp macro="" textlink="">
      <xdr:nvSpPr>
        <xdr:cNvPr id="759" name="テキスト ボックス 758"/>
        <xdr:cNvSpPr txBox="1"/>
      </xdr:nvSpPr>
      <xdr:spPr>
        <a:xfrm>
          <a:off x="19356017" y="6364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74453</xdr:rowOff>
    </xdr:from>
    <xdr:to>
      <xdr:col>27</xdr:col>
      <xdr:colOff>161925</xdr:colOff>
      <xdr:row>39</xdr:row>
      <xdr:rowOff>4603</xdr:rowOff>
    </xdr:to>
    <xdr:sp macro="" textlink="">
      <xdr:nvSpPr>
        <xdr:cNvPr id="760" name="フローチャート : 判断 759"/>
        <xdr:cNvSpPr/>
      </xdr:nvSpPr>
      <xdr:spPr>
        <a:xfrm>
          <a:off x="18605500" y="658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21129</xdr:rowOff>
    </xdr:from>
    <xdr:ext cx="378565" cy="259045"/>
    <xdr:sp macro="" textlink="">
      <xdr:nvSpPr>
        <xdr:cNvPr id="761" name="テキスト ボックス 760"/>
        <xdr:cNvSpPr txBox="1"/>
      </xdr:nvSpPr>
      <xdr:spPr>
        <a:xfrm>
          <a:off x="18467017" y="6364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目的別歳出の各経費は、全て類似団体を下回っている。</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商工費</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住民一人当たり</a:t>
          </a:r>
          <a:r>
            <a:rPr lang="ja-JP" altLang="en-US" sz="1100" b="0" i="0" baseline="0">
              <a:solidFill>
                <a:sysClr val="windowText" lastClr="000000"/>
              </a:solidFill>
              <a:effectLst/>
              <a:latin typeface="+mn-lt"/>
              <a:ea typeface="+mn-ea"/>
              <a:cs typeface="+mn-cs"/>
            </a:rPr>
            <a:t>２０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８９５</a:t>
          </a:r>
          <a:r>
            <a:rPr lang="ja-JP" altLang="ja-JP" sz="1100" b="0" i="0" baseline="0">
              <a:solidFill>
                <a:sysClr val="windowText" lastClr="000000"/>
              </a:solidFill>
              <a:effectLst/>
              <a:latin typeface="+mn-lt"/>
              <a:ea typeface="+mn-ea"/>
              <a:cs typeface="+mn-cs"/>
            </a:rPr>
            <a:t>円となっており、前年度比で</a:t>
          </a:r>
          <a:r>
            <a:rPr lang="ja-JP" altLang="en-US" sz="1100" b="0" i="0" baseline="0">
              <a:solidFill>
                <a:sysClr val="windowText" lastClr="000000"/>
              </a:solidFill>
              <a:effectLst/>
              <a:latin typeface="+mn-lt"/>
              <a:ea typeface="+mn-ea"/>
              <a:cs typeface="+mn-cs"/>
            </a:rPr>
            <a:t>半減</a:t>
          </a:r>
          <a:r>
            <a:rPr lang="ja-JP" altLang="ja-JP" sz="1100" b="0" i="0" baseline="0">
              <a:solidFill>
                <a:sysClr val="windowText" lastClr="000000"/>
              </a:solidFill>
              <a:effectLst/>
              <a:latin typeface="+mn-lt"/>
              <a:ea typeface="+mn-ea"/>
              <a:cs typeface="+mn-cs"/>
            </a:rPr>
            <a:t>しているのは、</a:t>
          </a:r>
          <a:r>
            <a:rPr lang="ja-JP" altLang="en-US" sz="1100" b="0" i="0" baseline="0">
              <a:solidFill>
                <a:sysClr val="windowText" lastClr="000000"/>
              </a:solidFill>
              <a:effectLst/>
              <a:latin typeface="+mn-lt"/>
              <a:ea typeface="+mn-ea"/>
              <a:cs typeface="+mn-cs"/>
            </a:rPr>
            <a:t>平成２７年度に</a:t>
          </a:r>
          <a:r>
            <a:rPr lang="ja-JP" altLang="ja-JP" sz="1100" b="0" i="0" baseline="0">
              <a:solidFill>
                <a:sysClr val="windowText" lastClr="000000"/>
              </a:solidFill>
              <a:effectLst/>
              <a:latin typeface="+mn-lt"/>
              <a:ea typeface="+mn-ea"/>
              <a:cs typeface="+mn-cs"/>
            </a:rPr>
            <a:t>温泉センターリニューアル工事を</a:t>
          </a:r>
          <a:r>
            <a:rPr lang="ja-JP" altLang="en-US" sz="1100" b="0" i="0" baseline="0">
              <a:solidFill>
                <a:sysClr val="windowText" lastClr="000000"/>
              </a:solidFill>
              <a:effectLst/>
              <a:latin typeface="+mn-lt"/>
              <a:ea typeface="+mn-ea"/>
              <a:cs typeface="+mn-cs"/>
            </a:rPr>
            <a:t>大規模に</a:t>
          </a:r>
          <a:r>
            <a:rPr lang="ja-JP" altLang="ja-JP" sz="1100" b="0" i="0" baseline="0">
              <a:solidFill>
                <a:sysClr val="windowText" lastClr="000000"/>
              </a:solidFill>
              <a:effectLst/>
              <a:latin typeface="+mn-lt"/>
              <a:ea typeface="+mn-ea"/>
              <a:cs typeface="+mn-cs"/>
            </a:rPr>
            <a:t>行ったためである。</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土木費は、住民一人当たり５５，７７８円となっており、前年度より急増しているのは、町営住宅の西迫団地の建設や町道赤崎線、駅前線等の改良工事によるものが主な</a:t>
          </a:r>
          <a:r>
            <a:rPr lang="ja-JP" altLang="ja-JP" sz="1100" b="0" i="0" baseline="0">
              <a:solidFill>
                <a:sysClr val="windowText" lastClr="000000"/>
              </a:solidFill>
              <a:effectLst/>
              <a:latin typeface="+mn-lt"/>
              <a:ea typeface="+mn-ea"/>
              <a:cs typeface="+mn-cs"/>
            </a:rPr>
            <a:t>要因である。</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衛生費は、</a:t>
          </a:r>
          <a:r>
            <a:rPr lang="ja-JP" altLang="ja-JP" sz="1100" b="0" i="0" baseline="0">
              <a:solidFill>
                <a:sysClr val="windowText" lastClr="000000"/>
              </a:solidFill>
              <a:effectLst/>
              <a:latin typeface="+mn-lt"/>
              <a:ea typeface="+mn-ea"/>
              <a:cs typeface="+mn-cs"/>
            </a:rPr>
            <a:t>住民一人当たり</a:t>
          </a:r>
          <a:r>
            <a:rPr lang="ja-JP" altLang="en-US" sz="1100" b="0" i="0" baseline="0">
              <a:solidFill>
                <a:sysClr val="windowText" lastClr="000000"/>
              </a:solidFill>
              <a:effectLst/>
              <a:latin typeface="+mn-lt"/>
              <a:ea typeface="+mn-ea"/>
              <a:cs typeface="+mn-cs"/>
            </a:rPr>
            <a:t>７５，３５０</a:t>
          </a:r>
          <a:r>
            <a:rPr lang="ja-JP" altLang="ja-JP" sz="1100" b="0" i="0" baseline="0">
              <a:solidFill>
                <a:sysClr val="windowText" lastClr="000000"/>
              </a:solidFill>
              <a:effectLst/>
              <a:latin typeface="+mn-lt"/>
              <a:ea typeface="+mn-ea"/>
              <a:cs typeface="+mn-cs"/>
            </a:rPr>
            <a:t>円となっており、前年度より増</a:t>
          </a:r>
          <a:r>
            <a:rPr lang="ja-JP" altLang="en-US" sz="1100" b="0" i="0" baseline="0">
              <a:solidFill>
                <a:sysClr val="windowText" lastClr="000000"/>
              </a:solidFill>
              <a:effectLst/>
              <a:latin typeface="+mn-lt"/>
              <a:ea typeface="+mn-ea"/>
              <a:cs typeface="+mn-cs"/>
            </a:rPr>
            <a:t>加</a:t>
          </a:r>
          <a:r>
            <a:rPr lang="ja-JP" altLang="ja-JP" sz="1100" b="0" i="0" baseline="0">
              <a:solidFill>
                <a:sysClr val="windowText" lastClr="000000"/>
              </a:solidFill>
              <a:effectLst/>
              <a:latin typeface="+mn-lt"/>
              <a:ea typeface="+mn-ea"/>
              <a:cs typeface="+mn-cs"/>
            </a:rPr>
            <a:t>しているのは</a:t>
          </a:r>
          <a:r>
            <a:rPr lang="ja-JP" altLang="en-US" sz="1100" b="0" i="0" baseline="0">
              <a:solidFill>
                <a:sysClr val="windowText" lastClr="000000"/>
              </a:solidFill>
              <a:effectLst/>
              <a:latin typeface="+mn-lt"/>
              <a:ea typeface="+mn-ea"/>
              <a:cs typeface="+mn-cs"/>
            </a:rPr>
            <a:t>、ごみ処理場のストックヤード新設工事や処理場管理棟の新設工事によるものが主な要因である。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財政調整基金については、中期的な見通しのもとに</a:t>
          </a:r>
          <a:r>
            <a:rPr kumimoji="1" lang="ja-JP" altLang="en-US" sz="1100">
              <a:solidFill>
                <a:sysClr val="windowText" lastClr="000000"/>
              </a:solidFill>
              <a:effectLst/>
              <a:latin typeface="+mn-lt"/>
              <a:ea typeface="+mn-ea"/>
              <a:cs typeface="+mn-cs"/>
            </a:rPr>
            <a:t>行財政改革等に取り組み、</a:t>
          </a:r>
          <a:r>
            <a:rPr kumimoji="1" lang="ja-JP" altLang="ja-JP" sz="1100">
              <a:solidFill>
                <a:sysClr val="windowText" lastClr="000000"/>
              </a:solidFill>
              <a:effectLst/>
              <a:latin typeface="+mn-lt"/>
              <a:ea typeface="+mn-ea"/>
              <a:cs typeface="+mn-cs"/>
            </a:rPr>
            <a:t>決算剰余金を中心に積み立てて</a:t>
          </a:r>
          <a:r>
            <a:rPr kumimoji="1" lang="ja-JP" altLang="en-US" sz="1100">
              <a:solidFill>
                <a:sysClr val="windowText" lastClr="000000"/>
              </a:solidFill>
              <a:effectLst/>
              <a:latin typeface="+mn-lt"/>
              <a:ea typeface="+mn-ea"/>
              <a:cs typeface="+mn-cs"/>
            </a:rPr>
            <a:t>きた</a:t>
          </a:r>
          <a:r>
            <a:rPr kumimoji="1" lang="ja-JP" altLang="ja-JP" sz="1100">
              <a:solidFill>
                <a:sysClr val="windowText" lastClr="000000"/>
              </a:solidFill>
              <a:effectLst/>
              <a:latin typeface="+mn-lt"/>
              <a:ea typeface="+mn-ea"/>
              <a:cs typeface="+mn-cs"/>
            </a:rPr>
            <a:t>ため残高が回復している。昨年度は実質単年度収支が</a:t>
          </a:r>
          <a:r>
            <a:rPr kumimoji="1" lang="ja-JP" altLang="en-US" sz="1100">
              <a:solidFill>
                <a:sysClr val="windowText" lastClr="000000"/>
              </a:solidFill>
              <a:effectLst/>
              <a:latin typeface="+mn-lt"/>
              <a:ea typeface="+mn-ea"/>
              <a:cs typeface="+mn-cs"/>
            </a:rPr>
            <a:t>赤字</a:t>
          </a:r>
          <a:r>
            <a:rPr kumimoji="1" lang="ja-JP" altLang="ja-JP" sz="1100">
              <a:solidFill>
                <a:sysClr val="windowText" lastClr="000000"/>
              </a:solidFill>
              <a:effectLst/>
              <a:latin typeface="+mn-lt"/>
              <a:ea typeface="+mn-ea"/>
              <a:cs typeface="+mn-cs"/>
            </a:rPr>
            <a:t>となったが、</a:t>
          </a:r>
          <a:r>
            <a:rPr kumimoji="1" lang="ja-JP" altLang="en-US" sz="1100">
              <a:solidFill>
                <a:sysClr val="windowText" lastClr="000000"/>
              </a:solidFill>
              <a:effectLst/>
              <a:latin typeface="+mn-lt"/>
              <a:ea typeface="+mn-ea"/>
              <a:cs typeface="+mn-cs"/>
            </a:rPr>
            <a:t>今年度は財政調整基金の増等により、</a:t>
          </a:r>
          <a:r>
            <a:rPr kumimoji="1" lang="ja-JP" altLang="ja-JP" sz="1100">
              <a:solidFill>
                <a:sysClr val="windowText" lastClr="000000"/>
              </a:solidFill>
              <a:effectLst/>
              <a:latin typeface="+mn-lt"/>
              <a:ea typeface="+mn-ea"/>
              <a:cs typeface="+mn-cs"/>
            </a:rPr>
            <a:t>実質収支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実質単年度収支ともに</a:t>
          </a:r>
          <a:r>
            <a:rPr kumimoji="1" lang="ja-JP" altLang="en-US" sz="1100">
              <a:solidFill>
                <a:sysClr val="windowText" lastClr="000000"/>
              </a:solidFill>
              <a:effectLst/>
              <a:latin typeface="+mn-lt"/>
              <a:ea typeface="+mn-ea"/>
              <a:cs typeface="+mn-cs"/>
            </a:rPr>
            <a:t>黒字</a:t>
          </a:r>
          <a:r>
            <a:rPr kumimoji="1" lang="ja-JP" altLang="ja-JP" sz="1100">
              <a:solidFill>
                <a:sysClr val="windowText" lastClr="000000"/>
              </a:solidFill>
              <a:effectLst/>
              <a:latin typeface="+mn-lt"/>
              <a:ea typeface="+mn-ea"/>
              <a:cs typeface="+mn-cs"/>
            </a:rPr>
            <a:t>になった。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今後も、事務事業の見直し・統廃合など歳出の合理化等行財政改革を推進し、健全な行財政運営に努めていく。</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連結実質赤字比率については、全会計において黒字であり赤字比率はない。しかしながら、簡易水道事業においては平成３１年度まで延長して事業統合（変更認可）を行うこととしており、この統合に伴う大規模</a:t>
          </a:r>
          <a:r>
            <a:rPr kumimoji="1" lang="ja-JP" altLang="en-US" sz="1100">
              <a:solidFill>
                <a:schemeClr val="dk1"/>
              </a:solidFill>
              <a:effectLst/>
              <a:latin typeface="+mn-lt"/>
              <a:ea typeface="+mn-ea"/>
              <a:cs typeface="+mn-cs"/>
            </a:rPr>
            <a:t>改修を行っている</a:t>
          </a:r>
          <a:r>
            <a:rPr kumimoji="1" lang="ja-JP" altLang="ja-JP" sz="1100">
              <a:solidFill>
                <a:schemeClr val="dk1"/>
              </a:solidFill>
              <a:effectLst/>
              <a:latin typeface="+mn-lt"/>
              <a:ea typeface="+mn-ea"/>
              <a:cs typeface="+mn-cs"/>
            </a:rPr>
            <a:t>。水道事業債の増加による水道料金の改定や一般会計からの基準外繰出金を行わないよう最小限の統合計画に止め健全な財政運営を行う必要がある。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一般会計においても実質収支比率同様に今後は、町税や各種交付金を含めた一般財源の確保が厳しい状況であり、財政調整基金を始めとする各種基金の運用による財政運営が求められるため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3335370</v>
      </c>
      <c r="BO4" s="381"/>
      <c r="BP4" s="381"/>
      <c r="BQ4" s="381"/>
      <c r="BR4" s="381"/>
      <c r="BS4" s="381"/>
      <c r="BT4" s="381"/>
      <c r="BU4" s="382"/>
      <c r="BV4" s="380">
        <v>3436432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6.4</v>
      </c>
      <c r="CU4" s="558"/>
      <c r="CV4" s="558"/>
      <c r="CW4" s="558"/>
      <c r="CX4" s="558"/>
      <c r="CY4" s="558"/>
      <c r="CZ4" s="558"/>
      <c r="DA4" s="559"/>
      <c r="DB4" s="557">
        <v>5.9</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3165742</v>
      </c>
      <c r="BO5" s="386"/>
      <c r="BP5" s="386"/>
      <c r="BQ5" s="386"/>
      <c r="BR5" s="386"/>
      <c r="BS5" s="386"/>
      <c r="BT5" s="386"/>
      <c r="BU5" s="387"/>
      <c r="BV5" s="385">
        <v>3285155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84.4</v>
      </c>
      <c r="CU5" s="356"/>
      <c r="CV5" s="356"/>
      <c r="CW5" s="356"/>
      <c r="CX5" s="356"/>
      <c r="CY5" s="356"/>
      <c r="CZ5" s="356"/>
      <c r="DA5" s="357"/>
      <c r="DB5" s="355">
        <v>82.7</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169628</v>
      </c>
      <c r="BO6" s="386"/>
      <c r="BP6" s="386"/>
      <c r="BQ6" s="386"/>
      <c r="BR6" s="386"/>
      <c r="BS6" s="386"/>
      <c r="BT6" s="386"/>
      <c r="BU6" s="387"/>
      <c r="BV6" s="385">
        <v>151277</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87.8</v>
      </c>
      <c r="CU6" s="532"/>
      <c r="CV6" s="532"/>
      <c r="CW6" s="532"/>
      <c r="CX6" s="532"/>
      <c r="CY6" s="532"/>
      <c r="CZ6" s="532"/>
      <c r="DA6" s="533"/>
      <c r="DB6" s="531">
        <v>86.9</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45280</v>
      </c>
      <c r="BO7" s="386"/>
      <c r="BP7" s="386"/>
      <c r="BQ7" s="386"/>
      <c r="BR7" s="386"/>
      <c r="BS7" s="386"/>
      <c r="BT7" s="386"/>
      <c r="BU7" s="387"/>
      <c r="BV7" s="385">
        <v>32566</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1949359</v>
      </c>
      <c r="CU7" s="386"/>
      <c r="CV7" s="386"/>
      <c r="CW7" s="386"/>
      <c r="CX7" s="386"/>
      <c r="CY7" s="386"/>
      <c r="CZ7" s="386"/>
      <c r="DA7" s="387"/>
      <c r="DB7" s="385">
        <v>2026795</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124348</v>
      </c>
      <c r="BO8" s="386"/>
      <c r="BP8" s="386"/>
      <c r="BQ8" s="386"/>
      <c r="BR8" s="386"/>
      <c r="BS8" s="386"/>
      <c r="BT8" s="386"/>
      <c r="BU8" s="387"/>
      <c r="BV8" s="385">
        <v>118711</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v>
      </c>
      <c r="CU8" s="495"/>
      <c r="CV8" s="495"/>
      <c r="CW8" s="495"/>
      <c r="CX8" s="495"/>
      <c r="CY8" s="495"/>
      <c r="CZ8" s="495"/>
      <c r="DA8" s="496"/>
      <c r="DB8" s="494">
        <v>0.19</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4673</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5637</v>
      </c>
      <c r="BO9" s="386"/>
      <c r="BP9" s="386"/>
      <c r="BQ9" s="386"/>
      <c r="BR9" s="386"/>
      <c r="BS9" s="386"/>
      <c r="BT9" s="386"/>
      <c r="BU9" s="387"/>
      <c r="BV9" s="385">
        <v>-39561</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10.4</v>
      </c>
      <c r="CU9" s="356"/>
      <c r="CV9" s="356"/>
      <c r="CW9" s="356"/>
      <c r="CX9" s="356"/>
      <c r="CY9" s="356"/>
      <c r="CZ9" s="356"/>
      <c r="DA9" s="357"/>
      <c r="DB9" s="355">
        <v>10.8</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5062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1805</v>
      </c>
      <c r="BO10" s="386"/>
      <c r="BP10" s="386"/>
      <c r="BQ10" s="386"/>
      <c r="BR10" s="386"/>
      <c r="BS10" s="386"/>
      <c r="BT10" s="386"/>
      <c r="BU10" s="387"/>
      <c r="BV10" s="385">
        <v>954</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4785</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v>10000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4780</v>
      </c>
      <c r="S13" s="487"/>
      <c r="T13" s="487"/>
      <c r="U13" s="487"/>
      <c r="V13" s="488"/>
      <c r="W13" s="474" t="s">
        <v>123</v>
      </c>
      <c r="X13" s="398"/>
      <c r="Y13" s="398"/>
      <c r="Z13" s="398"/>
      <c r="AA13" s="398"/>
      <c r="AB13" s="399"/>
      <c r="AC13" s="361">
        <v>395</v>
      </c>
      <c r="AD13" s="362"/>
      <c r="AE13" s="362"/>
      <c r="AF13" s="362"/>
      <c r="AG13" s="363"/>
      <c r="AH13" s="361">
        <v>455</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7442</v>
      </c>
      <c r="BO13" s="386"/>
      <c r="BP13" s="386"/>
      <c r="BQ13" s="386"/>
      <c r="BR13" s="386"/>
      <c r="BS13" s="386"/>
      <c r="BT13" s="386"/>
      <c r="BU13" s="387"/>
      <c r="BV13" s="385">
        <v>-48607</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1.6</v>
      </c>
      <c r="CU13" s="356"/>
      <c r="CV13" s="356"/>
      <c r="CW13" s="356"/>
      <c r="CX13" s="356"/>
      <c r="CY13" s="356"/>
      <c r="CZ13" s="356"/>
      <c r="DA13" s="357"/>
      <c r="DB13" s="355">
        <v>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4863</v>
      </c>
      <c r="S14" s="487"/>
      <c r="T14" s="487"/>
      <c r="U14" s="487"/>
      <c r="V14" s="488"/>
      <c r="W14" s="489"/>
      <c r="X14" s="401"/>
      <c r="Y14" s="401"/>
      <c r="Z14" s="401"/>
      <c r="AA14" s="401"/>
      <c r="AB14" s="402"/>
      <c r="AC14" s="479">
        <v>18.3</v>
      </c>
      <c r="AD14" s="480"/>
      <c r="AE14" s="480"/>
      <c r="AF14" s="480"/>
      <c r="AG14" s="481"/>
      <c r="AH14" s="479">
        <v>20.5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4858</v>
      </c>
      <c r="S15" s="487"/>
      <c r="T15" s="487"/>
      <c r="U15" s="487"/>
      <c r="V15" s="488"/>
      <c r="W15" s="474" t="s">
        <v>130</v>
      </c>
      <c r="X15" s="398"/>
      <c r="Y15" s="398"/>
      <c r="Z15" s="398"/>
      <c r="AA15" s="398"/>
      <c r="AB15" s="399"/>
      <c r="AC15" s="361">
        <v>485</v>
      </c>
      <c r="AD15" s="362"/>
      <c r="AE15" s="362"/>
      <c r="AF15" s="362"/>
      <c r="AG15" s="363"/>
      <c r="AH15" s="361">
        <v>505</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378205</v>
      </c>
      <c r="BO15" s="381"/>
      <c r="BP15" s="381"/>
      <c r="BQ15" s="381"/>
      <c r="BR15" s="381"/>
      <c r="BS15" s="381"/>
      <c r="BT15" s="381"/>
      <c r="BU15" s="382"/>
      <c r="BV15" s="380">
        <v>369653</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22.4</v>
      </c>
      <c r="AD16" s="480"/>
      <c r="AE16" s="480"/>
      <c r="AF16" s="480"/>
      <c r="AG16" s="481"/>
      <c r="AH16" s="479">
        <v>22.8</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1783011</v>
      </c>
      <c r="BO16" s="386"/>
      <c r="BP16" s="386"/>
      <c r="BQ16" s="386"/>
      <c r="BR16" s="386"/>
      <c r="BS16" s="386"/>
      <c r="BT16" s="386"/>
      <c r="BU16" s="387"/>
      <c r="BV16" s="385">
        <v>1837239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1282</v>
      </c>
      <c r="AD17" s="362"/>
      <c r="AE17" s="362"/>
      <c r="AF17" s="362"/>
      <c r="AG17" s="363"/>
      <c r="AH17" s="361">
        <v>1258</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470964</v>
      </c>
      <c r="BO17" s="386"/>
      <c r="BP17" s="386"/>
      <c r="BQ17" s="386"/>
      <c r="BR17" s="386"/>
      <c r="BS17" s="386"/>
      <c r="BT17" s="386"/>
      <c r="BU17" s="387"/>
      <c r="BV17" s="385">
        <v>460337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34.090000000000003</v>
      </c>
      <c r="M18" s="450"/>
      <c r="N18" s="450"/>
      <c r="O18" s="450"/>
      <c r="P18" s="450"/>
      <c r="Q18" s="450"/>
      <c r="R18" s="451"/>
      <c r="S18" s="451"/>
      <c r="T18" s="451"/>
      <c r="U18" s="451"/>
      <c r="V18" s="452"/>
      <c r="W18" s="466"/>
      <c r="X18" s="467"/>
      <c r="Y18" s="467"/>
      <c r="Z18" s="467"/>
      <c r="AA18" s="467"/>
      <c r="AB18" s="475"/>
      <c r="AC18" s="349">
        <v>59.3</v>
      </c>
      <c r="AD18" s="350"/>
      <c r="AE18" s="350"/>
      <c r="AF18" s="350"/>
      <c r="AG18" s="453"/>
      <c r="AH18" s="349">
        <v>56.7</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1653762</v>
      </c>
      <c r="BO18" s="386"/>
      <c r="BP18" s="386"/>
      <c r="BQ18" s="386"/>
      <c r="BR18" s="386"/>
      <c r="BS18" s="386"/>
      <c r="BT18" s="386"/>
      <c r="BU18" s="387"/>
      <c r="BV18" s="385">
        <v>1697171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137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2302106</v>
      </c>
      <c r="BO19" s="386"/>
      <c r="BP19" s="386"/>
      <c r="BQ19" s="386"/>
      <c r="BR19" s="386"/>
      <c r="BS19" s="386"/>
      <c r="BT19" s="386"/>
      <c r="BU19" s="387"/>
      <c r="BV19" s="385">
        <v>2458905</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1744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2280068</v>
      </c>
      <c r="BO23" s="386"/>
      <c r="BP23" s="386"/>
      <c r="BQ23" s="386"/>
      <c r="BR23" s="386"/>
      <c r="BS23" s="386"/>
      <c r="BT23" s="386"/>
      <c r="BU23" s="387"/>
      <c r="BV23" s="385">
        <v>2262914</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7400</v>
      </c>
      <c r="R24" s="362"/>
      <c r="S24" s="362"/>
      <c r="T24" s="362"/>
      <c r="U24" s="362"/>
      <c r="V24" s="363"/>
      <c r="W24" s="427"/>
      <c r="X24" s="418"/>
      <c r="Y24" s="419"/>
      <c r="Z24" s="358" t="s">
        <v>153</v>
      </c>
      <c r="AA24" s="359"/>
      <c r="AB24" s="359"/>
      <c r="AC24" s="359"/>
      <c r="AD24" s="359"/>
      <c r="AE24" s="359"/>
      <c r="AF24" s="359"/>
      <c r="AG24" s="360"/>
      <c r="AH24" s="361">
        <v>59</v>
      </c>
      <c r="AI24" s="362"/>
      <c r="AJ24" s="362"/>
      <c r="AK24" s="362"/>
      <c r="AL24" s="363"/>
      <c r="AM24" s="361">
        <v>175112</v>
      </c>
      <c r="AN24" s="362"/>
      <c r="AO24" s="362"/>
      <c r="AP24" s="362"/>
      <c r="AQ24" s="362"/>
      <c r="AR24" s="363"/>
      <c r="AS24" s="361">
        <v>2968</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2228705</v>
      </c>
      <c r="BO24" s="386"/>
      <c r="BP24" s="386"/>
      <c r="BQ24" s="386"/>
      <c r="BR24" s="386"/>
      <c r="BS24" s="386"/>
      <c r="BT24" s="386"/>
      <c r="BU24" s="387"/>
      <c r="BV24" s="385">
        <v>2200412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5610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146118</v>
      </c>
      <c r="BO25" s="381"/>
      <c r="BP25" s="381"/>
      <c r="BQ25" s="381"/>
      <c r="BR25" s="381"/>
      <c r="BS25" s="381"/>
      <c r="BT25" s="381"/>
      <c r="BU25" s="382"/>
      <c r="BV25" s="380">
        <v>130681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5180</v>
      </c>
      <c r="R26" s="362"/>
      <c r="S26" s="362"/>
      <c r="T26" s="362"/>
      <c r="U26" s="362"/>
      <c r="V26" s="363"/>
      <c r="W26" s="427"/>
      <c r="X26" s="418"/>
      <c r="Y26" s="419"/>
      <c r="Z26" s="358" t="s">
        <v>159</v>
      </c>
      <c r="AA26" s="440"/>
      <c r="AB26" s="440"/>
      <c r="AC26" s="440"/>
      <c r="AD26" s="440"/>
      <c r="AE26" s="440"/>
      <c r="AF26" s="440"/>
      <c r="AG26" s="441"/>
      <c r="AH26" s="361">
        <v>1</v>
      </c>
      <c r="AI26" s="362"/>
      <c r="AJ26" s="362"/>
      <c r="AK26" s="362"/>
      <c r="AL26" s="363"/>
      <c r="AM26" s="361" t="s">
        <v>160</v>
      </c>
      <c r="AN26" s="362"/>
      <c r="AO26" s="362"/>
      <c r="AP26" s="362"/>
      <c r="AQ26" s="362"/>
      <c r="AR26" s="363"/>
      <c r="AS26" s="361" t="s">
        <v>160</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3100</v>
      </c>
      <c r="R27" s="362"/>
      <c r="S27" s="362"/>
      <c r="T27" s="362"/>
      <c r="U27" s="362"/>
      <c r="V27" s="363"/>
      <c r="W27" s="427"/>
      <c r="X27" s="418"/>
      <c r="Y27" s="419"/>
      <c r="Z27" s="358" t="s">
        <v>163</v>
      </c>
      <c r="AA27" s="359"/>
      <c r="AB27" s="359"/>
      <c r="AC27" s="359"/>
      <c r="AD27" s="359"/>
      <c r="AE27" s="359"/>
      <c r="AF27" s="359"/>
      <c r="AG27" s="360"/>
      <c r="AH27" s="361">
        <v>1</v>
      </c>
      <c r="AI27" s="362"/>
      <c r="AJ27" s="362"/>
      <c r="AK27" s="362"/>
      <c r="AL27" s="363"/>
      <c r="AM27" s="361" t="s">
        <v>160</v>
      </c>
      <c r="AN27" s="362"/>
      <c r="AO27" s="362"/>
      <c r="AP27" s="362"/>
      <c r="AQ27" s="362"/>
      <c r="AR27" s="363"/>
      <c r="AS27" s="361" t="s">
        <v>160</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139624</v>
      </c>
      <c r="BO27" s="389"/>
      <c r="BP27" s="389"/>
      <c r="BQ27" s="389"/>
      <c r="BR27" s="389"/>
      <c r="BS27" s="389"/>
      <c r="BT27" s="389"/>
      <c r="BU27" s="390"/>
      <c r="BV27" s="388">
        <v>139624</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2550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692648</v>
      </c>
      <c r="BO28" s="381"/>
      <c r="BP28" s="381"/>
      <c r="BQ28" s="381"/>
      <c r="BR28" s="381"/>
      <c r="BS28" s="381"/>
      <c r="BT28" s="381"/>
      <c r="BU28" s="382"/>
      <c r="BV28" s="380">
        <v>690843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8</v>
      </c>
      <c r="M29" s="362"/>
      <c r="N29" s="362"/>
      <c r="O29" s="362"/>
      <c r="P29" s="363"/>
      <c r="Q29" s="361">
        <v>2330</v>
      </c>
      <c r="R29" s="362"/>
      <c r="S29" s="362"/>
      <c r="T29" s="362"/>
      <c r="U29" s="362"/>
      <c r="V29" s="363"/>
      <c r="W29" s="428"/>
      <c r="X29" s="429"/>
      <c r="Y29" s="430"/>
      <c r="Z29" s="358" t="s">
        <v>170</v>
      </c>
      <c r="AA29" s="359"/>
      <c r="AB29" s="359"/>
      <c r="AC29" s="359"/>
      <c r="AD29" s="359"/>
      <c r="AE29" s="359"/>
      <c r="AF29" s="359"/>
      <c r="AG29" s="360"/>
      <c r="AH29" s="361">
        <v>60</v>
      </c>
      <c r="AI29" s="362"/>
      <c r="AJ29" s="362"/>
      <c r="AK29" s="362"/>
      <c r="AL29" s="363"/>
      <c r="AM29" s="361">
        <v>178617</v>
      </c>
      <c r="AN29" s="362"/>
      <c r="AO29" s="362"/>
      <c r="AP29" s="362"/>
      <c r="AQ29" s="362"/>
      <c r="AR29" s="363"/>
      <c r="AS29" s="361">
        <v>2977</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641734</v>
      </c>
      <c r="BO29" s="386"/>
      <c r="BP29" s="386"/>
      <c r="BQ29" s="386"/>
      <c r="BR29" s="386"/>
      <c r="BS29" s="386"/>
      <c r="BT29" s="386"/>
      <c r="BU29" s="387"/>
      <c r="BV29" s="385">
        <v>639906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95.1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1905324</v>
      </c>
      <c r="BO30" s="389"/>
      <c r="BP30" s="389"/>
      <c r="BQ30" s="389"/>
      <c r="BR30" s="389"/>
      <c r="BS30" s="389"/>
      <c r="BT30" s="389"/>
      <c r="BU30" s="390"/>
      <c r="BV30" s="388">
        <v>1918109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IF('各会計、関係団体の財政状況及び健全化判断比率'!B31="","",'各会計、関係団体の財政状況及び健全化判断比率'!B31)</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熊本県市町村総合事務組合</v>
      </c>
      <c r="BZ34" s="344"/>
      <c r="CA34" s="344"/>
      <c r="CB34" s="344"/>
      <c r="CC34" s="344"/>
      <c r="CD34" s="344"/>
      <c r="CE34" s="344"/>
      <c r="CF34" s="344"/>
      <c r="CG34" s="344"/>
      <c r="CH34" s="344"/>
      <c r="CI34" s="344"/>
      <c r="CJ34" s="344"/>
      <c r="CK34" s="344"/>
      <c r="CL34" s="344"/>
      <c r="CM34" s="344"/>
      <c r="CN34" s="167"/>
      <c r="CO34" s="345">
        <f>IF(CQ34="","",MAX(C34:D43,U34:V43,AM34:AN43,BE34:BF43,BW34:BX43)+1)</f>
        <v>12</v>
      </c>
      <c r="CP34" s="345"/>
      <c r="CQ34" s="344" t="str">
        <f>IF('各会計、関係団体の財政状況及び健全化判断比率'!BS7="","",'各会計、関係団体の財政状況及び健全化判断比率'!BS7)</f>
        <v>一般財団法人津奈木町地域振興公社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恒久対策事業特別会計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IF('各会計、関係団体の財政状況及び健全化判断比率'!B32="","",'各会計、関係団体の財政状況及び健全化判断比率'!B32)</f>
        <v>宅地造成事業特別会計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水俣芦北広域行政事務組合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熊本県後期高齢者医療広域連合（一般会計）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熊本県後期高齢者医療広域連合（後期高齢者医療特別会計）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4" t="s">
        <v>522</v>
      </c>
      <c r="D34" s="1154"/>
      <c r="E34" s="1155"/>
      <c r="F34" s="32">
        <v>6.63</v>
      </c>
      <c r="G34" s="33">
        <v>10.54</v>
      </c>
      <c r="H34" s="33">
        <v>11.55</v>
      </c>
      <c r="I34" s="33">
        <v>15.03</v>
      </c>
      <c r="J34" s="34">
        <v>10.57</v>
      </c>
      <c r="K34" s="22"/>
      <c r="L34" s="22"/>
      <c r="M34" s="22"/>
      <c r="N34" s="22"/>
      <c r="O34" s="22"/>
      <c r="P34" s="22"/>
    </row>
    <row r="35" spans="1:16" ht="39" customHeight="1">
      <c r="A35" s="22"/>
      <c r="B35" s="35"/>
      <c r="C35" s="1148" t="s">
        <v>523</v>
      </c>
      <c r="D35" s="1149"/>
      <c r="E35" s="1150"/>
      <c r="F35" s="36">
        <v>11.67</v>
      </c>
      <c r="G35" s="37">
        <v>11.26</v>
      </c>
      <c r="H35" s="37">
        <v>11.01</v>
      </c>
      <c r="I35" s="37">
        <v>10.45</v>
      </c>
      <c r="J35" s="38">
        <v>9.69</v>
      </c>
      <c r="K35" s="22"/>
      <c r="L35" s="22"/>
      <c r="M35" s="22"/>
      <c r="N35" s="22"/>
      <c r="O35" s="22"/>
      <c r="P35" s="22"/>
    </row>
    <row r="36" spans="1:16" ht="39" customHeight="1">
      <c r="A36" s="22"/>
      <c r="B36" s="35"/>
      <c r="C36" s="1148" t="s">
        <v>524</v>
      </c>
      <c r="D36" s="1149"/>
      <c r="E36" s="1150"/>
      <c r="F36" s="36">
        <v>8.2799999999999994</v>
      </c>
      <c r="G36" s="37">
        <v>7.92</v>
      </c>
      <c r="H36" s="37">
        <v>8.18</v>
      </c>
      <c r="I36" s="37">
        <v>5.85</v>
      </c>
      <c r="J36" s="38">
        <v>6.37</v>
      </c>
      <c r="K36" s="22"/>
      <c r="L36" s="22"/>
      <c r="M36" s="22"/>
      <c r="N36" s="22"/>
      <c r="O36" s="22"/>
      <c r="P36" s="22"/>
    </row>
    <row r="37" spans="1:16" ht="39" customHeight="1">
      <c r="A37" s="22"/>
      <c r="B37" s="35"/>
      <c r="C37" s="1148" t="s">
        <v>525</v>
      </c>
      <c r="D37" s="1149"/>
      <c r="E37" s="1150"/>
      <c r="F37" s="36">
        <v>1.64</v>
      </c>
      <c r="G37" s="37">
        <v>2.35</v>
      </c>
      <c r="H37" s="37">
        <v>2.95</v>
      </c>
      <c r="I37" s="37">
        <v>4.28</v>
      </c>
      <c r="J37" s="38">
        <v>4.04</v>
      </c>
      <c r="K37" s="22"/>
      <c r="L37" s="22"/>
      <c r="M37" s="22"/>
      <c r="N37" s="22"/>
      <c r="O37" s="22"/>
      <c r="P37" s="22"/>
    </row>
    <row r="38" spans="1:16" ht="39" customHeight="1">
      <c r="A38" s="22"/>
      <c r="B38" s="35"/>
      <c r="C38" s="1148" t="s">
        <v>526</v>
      </c>
      <c r="D38" s="1149"/>
      <c r="E38" s="1150"/>
      <c r="F38" s="36">
        <v>0.35</v>
      </c>
      <c r="G38" s="37">
        <v>0.23</v>
      </c>
      <c r="H38" s="37">
        <v>0.76</v>
      </c>
      <c r="I38" s="37">
        <v>1.01</v>
      </c>
      <c r="J38" s="38">
        <v>0.72</v>
      </c>
      <c r="K38" s="22"/>
      <c r="L38" s="22"/>
      <c r="M38" s="22"/>
      <c r="N38" s="22"/>
      <c r="O38" s="22"/>
      <c r="P38" s="22"/>
    </row>
    <row r="39" spans="1:16" ht="39" customHeight="1">
      <c r="A39" s="22"/>
      <c r="B39" s="35"/>
      <c r="C39" s="1148" t="s">
        <v>527</v>
      </c>
      <c r="D39" s="1149"/>
      <c r="E39" s="1150"/>
      <c r="F39" s="36">
        <v>0.05</v>
      </c>
      <c r="G39" s="37">
        <v>0.13</v>
      </c>
      <c r="H39" s="37">
        <v>0.04</v>
      </c>
      <c r="I39" s="37">
        <v>0.04</v>
      </c>
      <c r="J39" s="38">
        <v>0.03</v>
      </c>
      <c r="K39" s="22"/>
      <c r="L39" s="22"/>
      <c r="M39" s="22"/>
      <c r="N39" s="22"/>
      <c r="O39" s="22"/>
      <c r="P39" s="22"/>
    </row>
    <row r="40" spans="1:16" ht="39" customHeight="1">
      <c r="A40" s="22"/>
      <c r="B40" s="35"/>
      <c r="C40" s="1148" t="s">
        <v>528</v>
      </c>
      <c r="D40" s="1149"/>
      <c r="E40" s="1150"/>
      <c r="F40" s="36">
        <v>0</v>
      </c>
      <c r="G40" s="37">
        <v>0</v>
      </c>
      <c r="H40" s="37">
        <v>0</v>
      </c>
      <c r="I40" s="37">
        <v>0.03</v>
      </c>
      <c r="J40" s="38">
        <v>0.02</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529</v>
      </c>
      <c r="D42" s="1149"/>
      <c r="E42" s="1150"/>
      <c r="F42" s="36" t="s">
        <v>475</v>
      </c>
      <c r="G42" s="37" t="s">
        <v>475</v>
      </c>
      <c r="H42" s="37" t="s">
        <v>475</v>
      </c>
      <c r="I42" s="37" t="s">
        <v>475</v>
      </c>
      <c r="J42" s="38" t="s">
        <v>475</v>
      </c>
      <c r="K42" s="22"/>
      <c r="L42" s="22"/>
      <c r="M42" s="22"/>
      <c r="N42" s="22"/>
      <c r="O42" s="22"/>
      <c r="P42" s="22"/>
    </row>
    <row r="43" spans="1:16" ht="39" customHeight="1" thickBot="1">
      <c r="A43" s="22"/>
      <c r="B43" s="40"/>
      <c r="C43" s="1151" t="s">
        <v>530</v>
      </c>
      <c r="D43" s="1152"/>
      <c r="E43" s="115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4" t="s">
        <v>11</v>
      </c>
      <c r="C45" s="1165"/>
      <c r="D45" s="58"/>
      <c r="E45" s="1170" t="s">
        <v>12</v>
      </c>
      <c r="F45" s="1170"/>
      <c r="G45" s="1170"/>
      <c r="H45" s="1170"/>
      <c r="I45" s="1170"/>
      <c r="J45" s="1171"/>
      <c r="K45" s="59">
        <v>307</v>
      </c>
      <c r="L45" s="60">
        <v>303</v>
      </c>
      <c r="M45" s="60">
        <v>299</v>
      </c>
      <c r="N45" s="60">
        <v>269</v>
      </c>
      <c r="O45" s="61">
        <v>244</v>
      </c>
      <c r="P45" s="48"/>
      <c r="Q45" s="48"/>
      <c r="R45" s="48"/>
      <c r="S45" s="48"/>
      <c r="T45" s="48"/>
      <c r="U45" s="48"/>
    </row>
    <row r="46" spans="1:21" ht="30.75" customHeight="1">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c r="A48" s="48"/>
      <c r="B48" s="1166"/>
      <c r="C48" s="1167"/>
      <c r="D48" s="62"/>
      <c r="E48" s="1158" t="s">
        <v>15</v>
      </c>
      <c r="F48" s="1158"/>
      <c r="G48" s="1158"/>
      <c r="H48" s="1158"/>
      <c r="I48" s="1158"/>
      <c r="J48" s="1159"/>
      <c r="K48" s="63">
        <v>5</v>
      </c>
      <c r="L48" s="64">
        <v>5</v>
      </c>
      <c r="M48" s="64">
        <v>3</v>
      </c>
      <c r="N48" s="64">
        <v>4</v>
      </c>
      <c r="O48" s="65">
        <v>4</v>
      </c>
      <c r="P48" s="48"/>
      <c r="Q48" s="48"/>
      <c r="R48" s="48"/>
      <c r="S48" s="48"/>
      <c r="T48" s="48"/>
      <c r="U48" s="48"/>
    </row>
    <row r="49" spans="1:21" ht="30.75" customHeight="1">
      <c r="A49" s="48"/>
      <c r="B49" s="1166"/>
      <c r="C49" s="1167"/>
      <c r="D49" s="62"/>
      <c r="E49" s="1158" t="s">
        <v>16</v>
      </c>
      <c r="F49" s="1158"/>
      <c r="G49" s="1158"/>
      <c r="H49" s="1158"/>
      <c r="I49" s="1158"/>
      <c r="J49" s="1159"/>
      <c r="K49" s="63">
        <v>12</v>
      </c>
      <c r="L49" s="64">
        <v>12</v>
      </c>
      <c r="M49" s="64">
        <v>9</v>
      </c>
      <c r="N49" s="64">
        <v>9</v>
      </c>
      <c r="O49" s="65">
        <v>9</v>
      </c>
      <c r="P49" s="48"/>
      <c r="Q49" s="48"/>
      <c r="R49" s="48"/>
      <c r="S49" s="48"/>
      <c r="T49" s="48"/>
      <c r="U49" s="48"/>
    </row>
    <row r="50" spans="1:21" ht="30.75" customHeight="1">
      <c r="A50" s="48"/>
      <c r="B50" s="1166"/>
      <c r="C50" s="1167"/>
      <c r="D50" s="62"/>
      <c r="E50" s="1158" t="s">
        <v>17</v>
      </c>
      <c r="F50" s="1158"/>
      <c r="G50" s="1158"/>
      <c r="H50" s="1158"/>
      <c r="I50" s="1158"/>
      <c r="J50" s="1159"/>
      <c r="K50" s="63" t="s">
        <v>475</v>
      </c>
      <c r="L50" s="64" t="s">
        <v>475</v>
      </c>
      <c r="M50" s="64" t="s">
        <v>475</v>
      </c>
      <c r="N50" s="64" t="s">
        <v>475</v>
      </c>
      <c r="O50" s="65" t="s">
        <v>475</v>
      </c>
      <c r="P50" s="48"/>
      <c r="Q50" s="48"/>
      <c r="R50" s="48"/>
      <c r="S50" s="48"/>
      <c r="T50" s="48"/>
      <c r="U50" s="48"/>
    </row>
    <row r="51" spans="1:21" ht="30.75" customHeight="1">
      <c r="A51" s="48"/>
      <c r="B51" s="1168"/>
      <c r="C51" s="1169"/>
      <c r="D51" s="66"/>
      <c r="E51" s="1158" t="s">
        <v>18</v>
      </c>
      <c r="F51" s="1158"/>
      <c r="G51" s="1158"/>
      <c r="H51" s="1158"/>
      <c r="I51" s="1158"/>
      <c r="J51" s="1159"/>
      <c r="K51" s="63" t="s">
        <v>475</v>
      </c>
      <c r="L51" s="64" t="s">
        <v>475</v>
      </c>
      <c r="M51" s="64" t="s">
        <v>475</v>
      </c>
      <c r="N51" s="64" t="s">
        <v>475</v>
      </c>
      <c r="O51" s="65" t="s">
        <v>475</v>
      </c>
      <c r="P51" s="48"/>
      <c r="Q51" s="48"/>
      <c r="R51" s="48"/>
      <c r="S51" s="48"/>
      <c r="T51" s="48"/>
      <c r="U51" s="48"/>
    </row>
    <row r="52" spans="1:21" ht="30.75" customHeight="1">
      <c r="A52" s="48"/>
      <c r="B52" s="1156" t="s">
        <v>19</v>
      </c>
      <c r="C52" s="1157"/>
      <c r="D52" s="66"/>
      <c r="E52" s="1158" t="s">
        <v>20</v>
      </c>
      <c r="F52" s="1158"/>
      <c r="G52" s="1158"/>
      <c r="H52" s="1158"/>
      <c r="I52" s="1158"/>
      <c r="J52" s="1159"/>
      <c r="K52" s="63">
        <v>272</v>
      </c>
      <c r="L52" s="64">
        <v>272</v>
      </c>
      <c r="M52" s="64">
        <v>272</v>
      </c>
      <c r="N52" s="64">
        <v>267</v>
      </c>
      <c r="O52" s="65">
        <v>228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52</v>
      </c>
      <c r="L53" s="69">
        <v>48</v>
      </c>
      <c r="M53" s="69">
        <v>39</v>
      </c>
      <c r="N53" s="69">
        <v>15</v>
      </c>
      <c r="O53" s="70">
        <v>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4" t="s">
        <v>24</v>
      </c>
      <c r="C41" s="1185"/>
      <c r="D41" s="81"/>
      <c r="E41" s="1186" t="s">
        <v>25</v>
      </c>
      <c r="F41" s="1186"/>
      <c r="G41" s="1186"/>
      <c r="H41" s="1187"/>
      <c r="I41" s="82">
        <v>2483</v>
      </c>
      <c r="J41" s="83">
        <v>2386</v>
      </c>
      <c r="K41" s="83">
        <v>2266</v>
      </c>
      <c r="L41" s="83">
        <v>2263</v>
      </c>
      <c r="M41" s="84">
        <v>2280</v>
      </c>
    </row>
    <row r="42" spans="2:13" ht="27.75" customHeight="1">
      <c r="B42" s="1174"/>
      <c r="C42" s="1175"/>
      <c r="D42" s="85"/>
      <c r="E42" s="1178" t="s">
        <v>26</v>
      </c>
      <c r="F42" s="1178"/>
      <c r="G42" s="1178"/>
      <c r="H42" s="1179"/>
      <c r="I42" s="86" t="s">
        <v>475</v>
      </c>
      <c r="J42" s="87" t="s">
        <v>475</v>
      </c>
      <c r="K42" s="87" t="s">
        <v>475</v>
      </c>
      <c r="L42" s="87" t="s">
        <v>475</v>
      </c>
      <c r="M42" s="88" t="s">
        <v>475</v>
      </c>
    </row>
    <row r="43" spans="2:13" ht="27.75" customHeight="1">
      <c r="B43" s="1174"/>
      <c r="C43" s="1175"/>
      <c r="D43" s="85"/>
      <c r="E43" s="1178" t="s">
        <v>27</v>
      </c>
      <c r="F43" s="1178"/>
      <c r="G43" s="1178"/>
      <c r="H43" s="1179"/>
      <c r="I43" s="86">
        <v>39</v>
      </c>
      <c r="J43" s="87">
        <v>48</v>
      </c>
      <c r="K43" s="87">
        <v>81</v>
      </c>
      <c r="L43" s="87">
        <v>120</v>
      </c>
      <c r="M43" s="88">
        <v>159</v>
      </c>
    </row>
    <row r="44" spans="2:13" ht="27.75" customHeight="1">
      <c r="B44" s="1174"/>
      <c r="C44" s="1175"/>
      <c r="D44" s="85"/>
      <c r="E44" s="1178" t="s">
        <v>28</v>
      </c>
      <c r="F44" s="1178"/>
      <c r="G44" s="1178"/>
      <c r="H44" s="1179"/>
      <c r="I44" s="86">
        <v>45</v>
      </c>
      <c r="J44" s="87">
        <v>33</v>
      </c>
      <c r="K44" s="87">
        <v>24</v>
      </c>
      <c r="L44" s="87">
        <v>15</v>
      </c>
      <c r="M44" s="88">
        <v>7</v>
      </c>
    </row>
    <row r="45" spans="2:13" ht="27.75" customHeight="1">
      <c r="B45" s="1174"/>
      <c r="C45" s="1175"/>
      <c r="D45" s="85"/>
      <c r="E45" s="1178" t="s">
        <v>29</v>
      </c>
      <c r="F45" s="1178"/>
      <c r="G45" s="1178"/>
      <c r="H45" s="1179"/>
      <c r="I45" s="86">
        <v>734</v>
      </c>
      <c r="J45" s="87">
        <v>727</v>
      </c>
      <c r="K45" s="87">
        <v>682</v>
      </c>
      <c r="L45" s="87">
        <v>642</v>
      </c>
      <c r="M45" s="88">
        <v>550</v>
      </c>
    </row>
    <row r="46" spans="2:13" ht="27.75" customHeight="1">
      <c r="B46" s="1174"/>
      <c r="C46" s="1175"/>
      <c r="D46" s="89"/>
      <c r="E46" s="1178" t="s">
        <v>30</v>
      </c>
      <c r="F46" s="1178"/>
      <c r="G46" s="1178"/>
      <c r="H46" s="1179"/>
      <c r="I46" s="86" t="s">
        <v>475</v>
      </c>
      <c r="J46" s="87" t="s">
        <v>475</v>
      </c>
      <c r="K46" s="87" t="s">
        <v>475</v>
      </c>
      <c r="L46" s="87" t="s">
        <v>475</v>
      </c>
      <c r="M46" s="88" t="s">
        <v>475</v>
      </c>
    </row>
    <row r="47" spans="2:13" ht="27.75" customHeight="1">
      <c r="B47" s="1174"/>
      <c r="C47" s="1175"/>
      <c r="D47" s="90"/>
      <c r="E47" s="1188" t="s">
        <v>31</v>
      </c>
      <c r="F47" s="1189"/>
      <c r="G47" s="1189"/>
      <c r="H47" s="1190"/>
      <c r="I47" s="86" t="s">
        <v>475</v>
      </c>
      <c r="J47" s="87" t="s">
        <v>475</v>
      </c>
      <c r="K47" s="87" t="s">
        <v>475</v>
      </c>
      <c r="L47" s="87" t="s">
        <v>475</v>
      </c>
      <c r="M47" s="88" t="s">
        <v>475</v>
      </c>
    </row>
    <row r="48" spans="2:13" ht="27.75" customHeight="1">
      <c r="B48" s="1174"/>
      <c r="C48" s="1175"/>
      <c r="D48" s="85"/>
      <c r="E48" s="1178" t="s">
        <v>32</v>
      </c>
      <c r="F48" s="1178"/>
      <c r="G48" s="1178"/>
      <c r="H48" s="1179"/>
      <c r="I48" s="86" t="s">
        <v>475</v>
      </c>
      <c r="J48" s="87" t="s">
        <v>475</v>
      </c>
      <c r="K48" s="87" t="s">
        <v>475</v>
      </c>
      <c r="L48" s="87" t="s">
        <v>475</v>
      </c>
      <c r="M48" s="88" t="s">
        <v>475</v>
      </c>
    </row>
    <row r="49" spans="2:13" ht="27.75" customHeight="1">
      <c r="B49" s="1176"/>
      <c r="C49" s="1177"/>
      <c r="D49" s="85"/>
      <c r="E49" s="1178" t="s">
        <v>33</v>
      </c>
      <c r="F49" s="1178"/>
      <c r="G49" s="1178"/>
      <c r="H49" s="1179"/>
      <c r="I49" s="86" t="s">
        <v>475</v>
      </c>
      <c r="J49" s="87" t="s">
        <v>475</v>
      </c>
      <c r="K49" s="87" t="s">
        <v>475</v>
      </c>
      <c r="L49" s="87" t="s">
        <v>475</v>
      </c>
      <c r="M49" s="88" t="s">
        <v>475</v>
      </c>
    </row>
    <row r="50" spans="2:13" ht="27.75" customHeight="1">
      <c r="B50" s="1172" t="s">
        <v>34</v>
      </c>
      <c r="C50" s="1173"/>
      <c r="D50" s="91"/>
      <c r="E50" s="1178" t="s">
        <v>35</v>
      </c>
      <c r="F50" s="1178"/>
      <c r="G50" s="1178"/>
      <c r="H50" s="1179"/>
      <c r="I50" s="86">
        <v>3069</v>
      </c>
      <c r="J50" s="87">
        <v>3211</v>
      </c>
      <c r="K50" s="87">
        <v>3342</v>
      </c>
      <c r="L50" s="87">
        <v>3488</v>
      </c>
      <c r="M50" s="88">
        <v>3646</v>
      </c>
    </row>
    <row r="51" spans="2:13" ht="27.75" customHeight="1">
      <c r="B51" s="1174"/>
      <c r="C51" s="1175"/>
      <c r="D51" s="85"/>
      <c r="E51" s="1178" t="s">
        <v>36</v>
      </c>
      <c r="F51" s="1178"/>
      <c r="G51" s="1178"/>
      <c r="H51" s="1179"/>
      <c r="I51" s="86">
        <v>35</v>
      </c>
      <c r="J51" s="87">
        <v>32</v>
      </c>
      <c r="K51" s="87">
        <v>29</v>
      </c>
      <c r="L51" s="87">
        <v>25</v>
      </c>
      <c r="M51" s="88">
        <v>22</v>
      </c>
    </row>
    <row r="52" spans="2:13" ht="27.75" customHeight="1">
      <c r="B52" s="1176"/>
      <c r="C52" s="1177"/>
      <c r="D52" s="85"/>
      <c r="E52" s="1178" t="s">
        <v>37</v>
      </c>
      <c r="F52" s="1178"/>
      <c r="G52" s="1178"/>
      <c r="H52" s="1179"/>
      <c r="I52" s="86">
        <v>2225</v>
      </c>
      <c r="J52" s="87">
        <v>2183</v>
      </c>
      <c r="K52" s="87">
        <v>2067</v>
      </c>
      <c r="L52" s="87">
        <v>1811</v>
      </c>
      <c r="M52" s="88">
        <v>2149</v>
      </c>
    </row>
    <row r="53" spans="2:13" ht="27.75" customHeight="1" thickBot="1">
      <c r="B53" s="1180" t="s">
        <v>21</v>
      </c>
      <c r="C53" s="1181"/>
      <c r="D53" s="92"/>
      <c r="E53" s="1182" t="s">
        <v>38</v>
      </c>
      <c r="F53" s="1182"/>
      <c r="G53" s="1182"/>
      <c r="H53" s="1183"/>
      <c r="I53" s="93">
        <v>-2028</v>
      </c>
      <c r="J53" s="94">
        <v>-2233</v>
      </c>
      <c r="K53" s="94">
        <v>-2384</v>
      </c>
      <c r="L53" s="94">
        <v>-2284</v>
      </c>
      <c r="M53" s="95">
        <v>-2821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113178</v>
      </c>
      <c r="E3" s="118"/>
      <c r="F3" s="119">
        <v>146641</v>
      </c>
      <c r="G3" s="120"/>
      <c r="H3" s="121"/>
    </row>
    <row r="4" spans="1:8">
      <c r="A4" s="122"/>
      <c r="B4" s="123"/>
      <c r="C4" s="124"/>
      <c r="D4" s="125">
        <v>59907</v>
      </c>
      <c r="E4" s="126"/>
      <c r="F4" s="127">
        <v>68142</v>
      </c>
      <c r="G4" s="128"/>
      <c r="H4" s="129"/>
    </row>
    <row r="5" spans="1:8">
      <c r="A5" s="110" t="s">
        <v>509</v>
      </c>
      <c r="B5" s="115"/>
      <c r="C5" s="116"/>
      <c r="D5" s="117">
        <v>67804</v>
      </c>
      <c r="E5" s="118"/>
      <c r="F5" s="119">
        <v>174587</v>
      </c>
      <c r="G5" s="120"/>
      <c r="H5" s="121"/>
    </row>
    <row r="6" spans="1:8">
      <c r="A6" s="122"/>
      <c r="B6" s="123"/>
      <c r="C6" s="124"/>
      <c r="D6" s="125">
        <v>45020</v>
      </c>
      <c r="E6" s="126"/>
      <c r="F6" s="127">
        <v>79695</v>
      </c>
      <c r="G6" s="128"/>
      <c r="H6" s="129"/>
    </row>
    <row r="7" spans="1:8">
      <c r="A7" s="110" t="s">
        <v>510</v>
      </c>
      <c r="B7" s="115"/>
      <c r="C7" s="116"/>
      <c r="D7" s="117">
        <v>91135</v>
      </c>
      <c r="E7" s="118"/>
      <c r="F7" s="119">
        <v>175675</v>
      </c>
      <c r="G7" s="120"/>
      <c r="H7" s="121"/>
    </row>
    <row r="8" spans="1:8">
      <c r="A8" s="122"/>
      <c r="B8" s="123"/>
      <c r="C8" s="124"/>
      <c r="D8" s="125">
        <v>64560</v>
      </c>
      <c r="E8" s="126"/>
      <c r="F8" s="127">
        <v>87698</v>
      </c>
      <c r="G8" s="128"/>
      <c r="H8" s="129"/>
    </row>
    <row r="9" spans="1:8">
      <c r="A9" s="110" t="s">
        <v>511</v>
      </c>
      <c r="B9" s="115"/>
      <c r="C9" s="116"/>
      <c r="D9" s="117">
        <v>124995</v>
      </c>
      <c r="E9" s="118"/>
      <c r="F9" s="119">
        <v>280458</v>
      </c>
      <c r="G9" s="120"/>
      <c r="H9" s="121"/>
    </row>
    <row r="10" spans="1:8">
      <c r="A10" s="122"/>
      <c r="B10" s="123"/>
      <c r="C10" s="124"/>
      <c r="D10" s="125">
        <v>74535</v>
      </c>
      <c r="E10" s="126"/>
      <c r="F10" s="127">
        <v>127286</v>
      </c>
      <c r="G10" s="128"/>
      <c r="H10" s="129"/>
    </row>
    <row r="11" spans="1:8">
      <c r="A11" s="110" t="s">
        <v>512</v>
      </c>
      <c r="B11" s="115"/>
      <c r="C11" s="116"/>
      <c r="D11" s="117">
        <v>133123</v>
      </c>
      <c r="E11" s="118"/>
      <c r="F11" s="119">
        <v>237994</v>
      </c>
      <c r="G11" s="120"/>
      <c r="H11" s="121"/>
    </row>
    <row r="12" spans="1:8">
      <c r="A12" s="122"/>
      <c r="B12" s="123"/>
      <c r="C12" s="130"/>
      <c r="D12" s="125">
        <v>67039</v>
      </c>
      <c r="E12" s="126"/>
      <c r="F12" s="127">
        <v>110361</v>
      </c>
      <c r="G12" s="128"/>
      <c r="H12" s="129"/>
    </row>
    <row r="13" spans="1:8">
      <c r="A13" s="110"/>
      <c r="B13" s="115"/>
      <c r="C13" s="131"/>
      <c r="D13" s="132">
        <v>106047</v>
      </c>
      <c r="E13" s="133"/>
      <c r="F13" s="134">
        <v>203071</v>
      </c>
      <c r="G13" s="135"/>
      <c r="H13" s="121"/>
    </row>
    <row r="14" spans="1:8">
      <c r="A14" s="122"/>
      <c r="B14" s="123"/>
      <c r="C14" s="124"/>
      <c r="D14" s="125">
        <v>62212</v>
      </c>
      <c r="E14" s="126"/>
      <c r="F14" s="127">
        <v>94636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8.2799999999999994</v>
      </c>
      <c r="C19" s="136">
        <f>ROUND(VALUE(SUBSTITUTE(実質収支比率等に係る経年分析!G$48,"▲","-")),2)</f>
        <v>7.92</v>
      </c>
      <c r="D19" s="136">
        <f>ROUND(VALUE(SUBSTITUTE(実質収支比率等に係る経年分析!H$48,"▲","-")),2)</f>
        <v>8.18</v>
      </c>
      <c r="E19" s="136">
        <f>ROUND(VALUE(SUBSTITUTE(実質収支比率等に係る経年分析!I$48,"▲","-")),2)</f>
        <v>5.86</v>
      </c>
      <c r="F19" s="136">
        <f>ROUND(VALUE(SUBSTITUTE(実質収支比率等に係る経年分析!J$48,"▲","-")),2)</f>
        <v>6.38</v>
      </c>
    </row>
    <row r="20" spans="1:11">
      <c r="A20" s="136" t="s">
        <v>43</v>
      </c>
      <c r="B20" s="136">
        <f>ROUND(VALUE(SUBSTITUTE(実質収支比率等に係る経年分析!F$47,"▲","-")),2)</f>
        <v>32.18</v>
      </c>
      <c r="C20" s="136">
        <f>ROUND(VALUE(SUBSTITUTE(実質収支比率等に係る経年分析!G$47,"▲","-")),2)</f>
        <v>32.619999999999997</v>
      </c>
      <c r="D20" s="136">
        <f>ROUND(VALUE(SUBSTITUTE(実質収支比率等に係る経年分析!H$47,"▲","-")),2)</f>
        <v>36.18</v>
      </c>
      <c r="E20" s="136">
        <f>ROUND(VALUE(SUBSTITUTE(実質収支比率等に係る経年分析!I$47,"▲","-")),2)</f>
        <v>34.090000000000003</v>
      </c>
      <c r="F20" s="136">
        <f>ROUND(VALUE(SUBSTITUTE(実質収支比率等に係る経年分析!J$47,"▲","-")),2)</f>
        <v>35.53</v>
      </c>
    </row>
    <row r="21" spans="1:11">
      <c r="A21" s="136" t="s">
        <v>44</v>
      </c>
      <c r="B21" s="136">
        <f>IF(ISNUMBER(VALUE(SUBSTITUTE(実質収支比率等に係る経年分析!F$49,"▲","-"))),ROUND(VALUE(SUBSTITUTE(実質収支比率等に係る経年分析!F$49,"▲","-")),2),NA())</f>
        <v>0.08</v>
      </c>
      <c r="C21" s="136">
        <f>IF(ISNUMBER(VALUE(SUBSTITUTE(実質収支比率等に係る経年分析!G$49,"▲","-"))),ROUND(VALUE(SUBSTITUTE(実質収支比率等に係る経年分析!G$49,"▲","-")),2),NA())</f>
        <v>-1.81</v>
      </c>
      <c r="D21" s="136">
        <f>IF(ISNUMBER(VALUE(SUBSTITUTE(実質収支比率等に係る経年分析!H$49,"▲","-"))),ROUND(VALUE(SUBSTITUTE(実質収支比率等に係る経年分析!H$49,"▲","-")),2),NA())</f>
        <v>0.05</v>
      </c>
      <c r="E21" s="136">
        <f>IF(ISNUMBER(VALUE(SUBSTITUTE(実質収支比率等に係る経年分析!I$49,"▲","-"))),ROUND(VALUE(SUBSTITUTE(実質収支比率等に係る経年分析!I$49,"▲","-")),2),NA())</f>
        <v>-2.4</v>
      </c>
      <c r="F21" s="136">
        <f>IF(ISNUMBER(VALUE(SUBSTITUTE(実質収支比率等に係る経年分析!J$49,"▲","-"))),ROUND(VALUE(SUBSTITUTE(実質収支比率等に係る経年分析!J$49,"▲","-")),2),NA())</f>
        <v>0.38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恒久対策事業特別会計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簡易水道事業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4.28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4.04</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8.2799999999999994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6.37</v>
      </c>
    </row>
    <row r="35" spans="1:16">
      <c r="A35" s="137" t="str">
        <f>IF(連結実質赤字比率に係る赤字・黒字の構成分析!C$35="",NA(),連結実質赤字比率に係る赤字・黒字の構成分析!C$35)</f>
        <v>宅地造成事業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9.69</v>
      </c>
    </row>
    <row r="36" spans="1:16">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11.55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10.57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272</v>
      </c>
      <c r="E42" s="138"/>
      <c r="F42" s="138"/>
      <c r="G42" s="138">
        <f>'実質公債費比率（分子）の構造'!L$52</f>
        <v>272</v>
      </c>
      <c r="H42" s="138"/>
      <c r="I42" s="138"/>
      <c r="J42" s="138">
        <f>'実質公債費比率（分子）の構造'!M$52</f>
        <v>272</v>
      </c>
      <c r="K42" s="138"/>
      <c r="L42" s="138"/>
      <c r="M42" s="138">
        <f>'実質公債費比率（分子）の構造'!N$52</f>
        <v>267</v>
      </c>
      <c r="N42" s="138"/>
      <c r="O42" s="138"/>
      <c r="P42" s="138">
        <f>'実質公債費比率（分子）の構造'!O$52</f>
        <v>228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12</v>
      </c>
      <c r="C45" s="138"/>
      <c r="D45" s="138"/>
      <c r="E45" s="138">
        <f>'実質公債費比率（分子）の構造'!L$49</f>
        <v>12</v>
      </c>
      <c r="F45" s="138"/>
      <c r="G45" s="138"/>
      <c r="H45" s="138">
        <f>'実質公債費比率（分子）の構造'!M$49</f>
        <v>9</v>
      </c>
      <c r="I45" s="138"/>
      <c r="J45" s="138"/>
      <c r="K45" s="138">
        <f>'実質公債費比率（分子）の構造'!N$49</f>
        <v>9</v>
      </c>
      <c r="L45" s="138"/>
      <c r="M45" s="138"/>
      <c r="N45" s="138">
        <f>'実質公債費比率（分子）の構造'!O$49</f>
        <v>9</v>
      </c>
      <c r="O45" s="138"/>
      <c r="P45" s="138"/>
    </row>
    <row r="46" spans="1:16">
      <c r="A46" s="138" t="s">
        <v>55</v>
      </c>
      <c r="B46" s="138">
        <f>'実質公債費比率（分子）の構造'!K$48</f>
        <v>5</v>
      </c>
      <c r="C46" s="138"/>
      <c r="D46" s="138"/>
      <c r="E46" s="138">
        <f>'実質公債費比率（分子）の構造'!L$48</f>
        <v>5</v>
      </c>
      <c r="F46" s="138"/>
      <c r="G46" s="138"/>
      <c r="H46" s="138">
        <f>'実質公債費比率（分子）の構造'!M$48</f>
        <v>3</v>
      </c>
      <c r="I46" s="138"/>
      <c r="J46" s="138"/>
      <c r="K46" s="138">
        <f>'実質公債費比率（分子）の構造'!N$48</f>
        <v>4</v>
      </c>
      <c r="L46" s="138"/>
      <c r="M46" s="138"/>
      <c r="N46" s="138">
        <f>'実質公債費比率（分子）の構造'!O$48</f>
        <v>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307</v>
      </c>
      <c r="C49" s="138"/>
      <c r="D49" s="138"/>
      <c r="E49" s="138">
        <f>'実質公債費比率（分子）の構造'!L$45</f>
        <v>303</v>
      </c>
      <c r="F49" s="138"/>
      <c r="G49" s="138"/>
      <c r="H49" s="138">
        <f>'実質公債費比率（分子）の構造'!M$45</f>
        <v>299</v>
      </c>
      <c r="I49" s="138"/>
      <c r="J49" s="138"/>
      <c r="K49" s="138">
        <f>'実質公債費比率（分子）の構造'!N$45</f>
        <v>269</v>
      </c>
      <c r="L49" s="138"/>
      <c r="M49" s="138"/>
      <c r="N49" s="138">
        <f>'実質公債費比率（分子）の構造'!O$45</f>
        <v>244</v>
      </c>
      <c r="O49" s="138"/>
      <c r="P49" s="138"/>
    </row>
    <row r="50" spans="1:16">
      <c r="A50" s="138" t="s">
        <v>59</v>
      </c>
      <c r="B50" s="138" t="e">
        <f>NA()</f>
        <v>#N/A</v>
      </c>
      <c r="C50" s="138">
        <f>IF(ISNUMBER('実質公債費比率（分子）の構造'!K$53),'実質公債費比率（分子）の構造'!K$53,NA())</f>
        <v>52</v>
      </c>
      <c r="D50" s="138" t="e">
        <f>NA()</f>
        <v>#N/A</v>
      </c>
      <c r="E50" s="138" t="e">
        <f>NA()</f>
        <v>#N/A</v>
      </c>
      <c r="F50" s="138">
        <f>IF(ISNUMBER('実質公債費比率（分子）の構造'!L$53),'実質公債費比率（分子）の構造'!L$53,NA())</f>
        <v>48</v>
      </c>
      <c r="G50" s="138" t="e">
        <f>NA()</f>
        <v>#N/A</v>
      </c>
      <c r="H50" s="138" t="e">
        <f>NA()</f>
        <v>#N/A</v>
      </c>
      <c r="I50" s="138">
        <f>IF(ISNUMBER('実質公債費比率（分子）の構造'!M$53),'実質公債費比率（分子）の構造'!M$53,NA())</f>
        <v>39</v>
      </c>
      <c r="J50" s="138" t="e">
        <f>NA()</f>
        <v>#N/A</v>
      </c>
      <c r="K50" s="138" t="e">
        <f>NA()</f>
        <v>#N/A</v>
      </c>
      <c r="L50" s="138">
        <f>IF(ISNUMBER('実質公債費比率（分子）の構造'!N$53),'実質公債費比率（分子）の構造'!N$53,NA())</f>
        <v>15</v>
      </c>
      <c r="M50" s="138" t="e">
        <f>NA()</f>
        <v>#N/A</v>
      </c>
      <c r="N50" s="138" t="e">
        <f>NA()</f>
        <v>#N/A</v>
      </c>
      <c r="O50" s="138">
        <f>IF(ISNUMBER('実質公債費比率（分子）の構造'!O$53),'実質公債費比率（分子）の構造'!O$53,NA())</f>
        <v>29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2225</v>
      </c>
      <c r="E56" s="137"/>
      <c r="F56" s="137"/>
      <c r="G56" s="137">
        <f>'将来負担比率（分子）の構造'!J$52</f>
        <v>2183</v>
      </c>
      <c r="H56" s="137"/>
      <c r="I56" s="137"/>
      <c r="J56" s="137">
        <f>'将来負担比率（分子）の構造'!K$52</f>
        <v>2067</v>
      </c>
      <c r="K56" s="137"/>
      <c r="L56" s="137"/>
      <c r="M56" s="137">
        <f>'将来負担比率（分子）の構造'!L$52</f>
        <v>1811</v>
      </c>
      <c r="N56" s="137"/>
      <c r="O56" s="137"/>
      <c r="P56" s="137">
        <f>'将来負担比率（分子）の構造'!M$52</f>
        <v>2149</v>
      </c>
    </row>
    <row r="57" spans="1:16">
      <c r="A57" s="137" t="s">
        <v>36</v>
      </c>
      <c r="B57" s="137"/>
      <c r="C57" s="137"/>
      <c r="D57" s="137">
        <f>'将来負担比率（分子）の構造'!I$51</f>
        <v>35</v>
      </c>
      <c r="E57" s="137"/>
      <c r="F57" s="137"/>
      <c r="G57" s="137">
        <f>'将来負担比率（分子）の構造'!J$51</f>
        <v>32</v>
      </c>
      <c r="H57" s="137"/>
      <c r="I57" s="137"/>
      <c r="J57" s="137">
        <f>'将来負担比率（分子）の構造'!K$51</f>
        <v>29</v>
      </c>
      <c r="K57" s="137"/>
      <c r="L57" s="137"/>
      <c r="M57" s="137">
        <f>'将来負担比率（分子）の構造'!L$51</f>
        <v>25</v>
      </c>
      <c r="N57" s="137"/>
      <c r="O57" s="137"/>
      <c r="P57" s="137">
        <f>'将来負担比率（分子）の構造'!M$51</f>
        <v>22</v>
      </c>
    </row>
    <row r="58" spans="1:16">
      <c r="A58" s="137" t="s">
        <v>35</v>
      </c>
      <c r="B58" s="137"/>
      <c r="C58" s="137"/>
      <c r="D58" s="137">
        <f>'将来負担比率（分子）の構造'!I$50</f>
        <v>3069</v>
      </c>
      <c r="E58" s="137"/>
      <c r="F58" s="137"/>
      <c r="G58" s="137">
        <f>'将来負担比率（分子）の構造'!J$50</f>
        <v>3211</v>
      </c>
      <c r="H58" s="137"/>
      <c r="I58" s="137"/>
      <c r="J58" s="137">
        <f>'将来負担比率（分子）の構造'!K$50</f>
        <v>3342</v>
      </c>
      <c r="K58" s="137"/>
      <c r="L58" s="137"/>
      <c r="M58" s="137">
        <f>'将来負担比率（分子）の構造'!L$50</f>
        <v>3488</v>
      </c>
      <c r="N58" s="137"/>
      <c r="O58" s="137"/>
      <c r="P58" s="137">
        <f>'将来負担比率（分子）の構造'!M$50</f>
        <v>3646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734</v>
      </c>
      <c r="C62" s="137"/>
      <c r="D62" s="137"/>
      <c r="E62" s="137">
        <f>'将来負担比率（分子）の構造'!J$45</f>
        <v>727</v>
      </c>
      <c r="F62" s="137"/>
      <c r="G62" s="137"/>
      <c r="H62" s="137">
        <f>'将来負担比率（分子）の構造'!K$45</f>
        <v>682</v>
      </c>
      <c r="I62" s="137"/>
      <c r="J62" s="137"/>
      <c r="K62" s="137">
        <f>'将来負担比率（分子）の構造'!L$45</f>
        <v>642</v>
      </c>
      <c r="L62" s="137"/>
      <c r="M62" s="137"/>
      <c r="N62" s="137">
        <f>'将来負担比率（分子）の構造'!M$45</f>
        <v>550</v>
      </c>
      <c r="O62" s="137"/>
      <c r="P62" s="137"/>
    </row>
    <row r="63" spans="1:16">
      <c r="A63" s="137" t="s">
        <v>28</v>
      </c>
      <c r="B63" s="137">
        <f>'将来負担比率（分子）の構造'!I$44</f>
        <v>45</v>
      </c>
      <c r="C63" s="137"/>
      <c r="D63" s="137"/>
      <c r="E63" s="137">
        <f>'将来負担比率（分子）の構造'!J$44</f>
        <v>33</v>
      </c>
      <c r="F63" s="137"/>
      <c r="G63" s="137"/>
      <c r="H63" s="137">
        <f>'将来負担比率（分子）の構造'!K$44</f>
        <v>24</v>
      </c>
      <c r="I63" s="137"/>
      <c r="J63" s="137"/>
      <c r="K63" s="137">
        <f>'将来負担比率（分子）の構造'!L$44</f>
        <v>15</v>
      </c>
      <c r="L63" s="137"/>
      <c r="M63" s="137"/>
      <c r="N63" s="137">
        <f>'将来負担比率（分子）の構造'!M$44</f>
        <v>7</v>
      </c>
      <c r="O63" s="137"/>
      <c r="P63" s="137"/>
    </row>
    <row r="64" spans="1:16">
      <c r="A64" s="137" t="s">
        <v>27</v>
      </c>
      <c r="B64" s="137">
        <f>'将来負担比率（分子）の構造'!I$43</f>
        <v>39</v>
      </c>
      <c r="C64" s="137"/>
      <c r="D64" s="137"/>
      <c r="E64" s="137">
        <f>'将来負担比率（分子）の構造'!J$43</f>
        <v>48</v>
      </c>
      <c r="F64" s="137"/>
      <c r="G64" s="137"/>
      <c r="H64" s="137">
        <f>'将来負担比率（分子）の構造'!K$43</f>
        <v>81</v>
      </c>
      <c r="I64" s="137"/>
      <c r="J64" s="137"/>
      <c r="K64" s="137">
        <f>'将来負担比率（分子）の構造'!L$43</f>
        <v>120</v>
      </c>
      <c r="L64" s="137"/>
      <c r="M64" s="137"/>
      <c r="N64" s="137">
        <f>'将来負担比率（分子）の構造'!M$43</f>
        <v>159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2483</v>
      </c>
      <c r="C66" s="137"/>
      <c r="D66" s="137"/>
      <c r="E66" s="137">
        <f>'将来負担比率（分子）の構造'!J$41</f>
        <v>2386</v>
      </c>
      <c r="F66" s="137"/>
      <c r="G66" s="137"/>
      <c r="H66" s="137">
        <f>'将来負担比率（分子）の構造'!K$41</f>
        <v>2266</v>
      </c>
      <c r="I66" s="137"/>
      <c r="J66" s="137"/>
      <c r="K66" s="137">
        <f>'将来負担比率（分子）の構造'!L$41</f>
        <v>2263</v>
      </c>
      <c r="L66" s="137"/>
      <c r="M66" s="137"/>
      <c r="N66" s="137">
        <f>'将来負担比率（分子）の構造'!M$41</f>
        <v>2280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360515</v>
      </c>
      <c r="S5" s="641"/>
      <c r="T5" s="641"/>
      <c r="U5" s="641"/>
      <c r="V5" s="641"/>
      <c r="W5" s="641"/>
      <c r="X5" s="641"/>
      <c r="Y5" s="688"/>
      <c r="Z5" s="701">
        <v>10.8</v>
      </c>
      <c r="AA5" s="701"/>
      <c r="AB5" s="701"/>
      <c r="AC5" s="701"/>
      <c r="AD5" s="702">
        <v>360515</v>
      </c>
      <c r="AE5" s="702"/>
      <c r="AF5" s="702"/>
      <c r="AG5" s="702"/>
      <c r="AH5" s="702"/>
      <c r="AI5" s="702"/>
      <c r="AJ5" s="702"/>
      <c r="AK5" s="702"/>
      <c r="AL5" s="689">
        <v>19.100000000000001</v>
      </c>
      <c r="AM5" s="658"/>
      <c r="AN5" s="658"/>
      <c r="AO5" s="690"/>
      <c r="AP5" s="677" t="s">
        <v>209</v>
      </c>
      <c r="AQ5" s="678"/>
      <c r="AR5" s="678"/>
      <c r="AS5" s="678"/>
      <c r="AT5" s="678"/>
      <c r="AU5" s="678"/>
      <c r="AV5" s="678"/>
      <c r="AW5" s="678"/>
      <c r="AX5" s="678"/>
      <c r="AY5" s="678"/>
      <c r="AZ5" s="678"/>
      <c r="BA5" s="678"/>
      <c r="BB5" s="678"/>
      <c r="BC5" s="678"/>
      <c r="BD5" s="678"/>
      <c r="BE5" s="678"/>
      <c r="BF5" s="679"/>
      <c r="BG5" s="590">
        <v>359773</v>
      </c>
      <c r="BH5" s="591"/>
      <c r="BI5" s="591"/>
      <c r="BJ5" s="591"/>
      <c r="BK5" s="591"/>
      <c r="BL5" s="591"/>
      <c r="BM5" s="591"/>
      <c r="BN5" s="592"/>
      <c r="BO5" s="643">
        <v>99.8</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27643</v>
      </c>
      <c r="S6" s="591"/>
      <c r="T6" s="591"/>
      <c r="U6" s="591"/>
      <c r="V6" s="591"/>
      <c r="W6" s="591"/>
      <c r="X6" s="591"/>
      <c r="Y6" s="592"/>
      <c r="Z6" s="643">
        <v>0.8</v>
      </c>
      <c r="AA6" s="643"/>
      <c r="AB6" s="643"/>
      <c r="AC6" s="643"/>
      <c r="AD6" s="644">
        <v>27643</v>
      </c>
      <c r="AE6" s="644"/>
      <c r="AF6" s="644"/>
      <c r="AG6" s="644"/>
      <c r="AH6" s="644"/>
      <c r="AI6" s="644"/>
      <c r="AJ6" s="644"/>
      <c r="AK6" s="644"/>
      <c r="AL6" s="613">
        <v>1.5</v>
      </c>
      <c r="AM6" s="645"/>
      <c r="AN6" s="645"/>
      <c r="AO6" s="646"/>
      <c r="AP6" s="587" t="s">
        <v>215</v>
      </c>
      <c r="AQ6" s="588"/>
      <c r="AR6" s="588"/>
      <c r="AS6" s="588"/>
      <c r="AT6" s="588"/>
      <c r="AU6" s="588"/>
      <c r="AV6" s="588"/>
      <c r="AW6" s="588"/>
      <c r="AX6" s="588"/>
      <c r="AY6" s="588"/>
      <c r="AZ6" s="588"/>
      <c r="BA6" s="588"/>
      <c r="BB6" s="588"/>
      <c r="BC6" s="588"/>
      <c r="BD6" s="588"/>
      <c r="BE6" s="588"/>
      <c r="BF6" s="589"/>
      <c r="BG6" s="590">
        <v>359773</v>
      </c>
      <c r="BH6" s="591"/>
      <c r="BI6" s="591"/>
      <c r="BJ6" s="591"/>
      <c r="BK6" s="591"/>
      <c r="BL6" s="591"/>
      <c r="BM6" s="591"/>
      <c r="BN6" s="592"/>
      <c r="BO6" s="643">
        <v>99.8</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63339</v>
      </c>
      <c r="CS6" s="591"/>
      <c r="CT6" s="591"/>
      <c r="CU6" s="591"/>
      <c r="CV6" s="591"/>
      <c r="CW6" s="591"/>
      <c r="CX6" s="591"/>
      <c r="CY6" s="592"/>
      <c r="CZ6" s="643">
        <v>2</v>
      </c>
      <c r="DA6" s="643"/>
      <c r="DB6" s="643"/>
      <c r="DC6" s="643"/>
      <c r="DD6" s="596" t="s">
        <v>210</v>
      </c>
      <c r="DE6" s="591"/>
      <c r="DF6" s="591"/>
      <c r="DG6" s="591"/>
      <c r="DH6" s="591"/>
      <c r="DI6" s="591"/>
      <c r="DJ6" s="591"/>
      <c r="DK6" s="591"/>
      <c r="DL6" s="591"/>
      <c r="DM6" s="591"/>
      <c r="DN6" s="591"/>
      <c r="DO6" s="591"/>
      <c r="DP6" s="592"/>
      <c r="DQ6" s="596">
        <v>63339</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245</v>
      </c>
      <c r="S7" s="591"/>
      <c r="T7" s="591"/>
      <c r="U7" s="591"/>
      <c r="V7" s="591"/>
      <c r="W7" s="591"/>
      <c r="X7" s="591"/>
      <c r="Y7" s="592"/>
      <c r="Z7" s="643">
        <v>0</v>
      </c>
      <c r="AA7" s="643"/>
      <c r="AB7" s="643"/>
      <c r="AC7" s="643"/>
      <c r="AD7" s="644">
        <v>245</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109470</v>
      </c>
      <c r="BH7" s="591"/>
      <c r="BI7" s="591"/>
      <c r="BJ7" s="591"/>
      <c r="BK7" s="591"/>
      <c r="BL7" s="591"/>
      <c r="BM7" s="591"/>
      <c r="BN7" s="592"/>
      <c r="BO7" s="643">
        <v>30.4</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708007</v>
      </c>
      <c r="CS7" s="591"/>
      <c r="CT7" s="591"/>
      <c r="CU7" s="591"/>
      <c r="CV7" s="591"/>
      <c r="CW7" s="591"/>
      <c r="CX7" s="591"/>
      <c r="CY7" s="592"/>
      <c r="CZ7" s="643">
        <v>22.4</v>
      </c>
      <c r="DA7" s="643"/>
      <c r="DB7" s="643"/>
      <c r="DC7" s="643"/>
      <c r="DD7" s="596">
        <v>114675</v>
      </c>
      <c r="DE7" s="591"/>
      <c r="DF7" s="591"/>
      <c r="DG7" s="591"/>
      <c r="DH7" s="591"/>
      <c r="DI7" s="591"/>
      <c r="DJ7" s="591"/>
      <c r="DK7" s="591"/>
      <c r="DL7" s="591"/>
      <c r="DM7" s="591"/>
      <c r="DN7" s="591"/>
      <c r="DO7" s="591"/>
      <c r="DP7" s="592"/>
      <c r="DQ7" s="596">
        <v>571749</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566</v>
      </c>
      <c r="S8" s="591"/>
      <c r="T8" s="591"/>
      <c r="U8" s="591"/>
      <c r="V8" s="591"/>
      <c r="W8" s="591"/>
      <c r="X8" s="591"/>
      <c r="Y8" s="592"/>
      <c r="Z8" s="643">
        <v>0</v>
      </c>
      <c r="AA8" s="643"/>
      <c r="AB8" s="643"/>
      <c r="AC8" s="643"/>
      <c r="AD8" s="644">
        <v>566</v>
      </c>
      <c r="AE8" s="644"/>
      <c r="AF8" s="644"/>
      <c r="AG8" s="644"/>
      <c r="AH8" s="644"/>
      <c r="AI8" s="644"/>
      <c r="AJ8" s="644"/>
      <c r="AK8" s="644"/>
      <c r="AL8" s="613">
        <v>0</v>
      </c>
      <c r="AM8" s="645"/>
      <c r="AN8" s="645"/>
      <c r="AO8" s="646"/>
      <c r="AP8" s="587" t="s">
        <v>221</v>
      </c>
      <c r="AQ8" s="588"/>
      <c r="AR8" s="588"/>
      <c r="AS8" s="588"/>
      <c r="AT8" s="588"/>
      <c r="AU8" s="588"/>
      <c r="AV8" s="588"/>
      <c r="AW8" s="588"/>
      <c r="AX8" s="588"/>
      <c r="AY8" s="588"/>
      <c r="AZ8" s="588"/>
      <c r="BA8" s="588"/>
      <c r="BB8" s="588"/>
      <c r="BC8" s="588"/>
      <c r="BD8" s="588"/>
      <c r="BE8" s="588"/>
      <c r="BF8" s="589"/>
      <c r="BG8" s="590">
        <v>6514</v>
      </c>
      <c r="BH8" s="591"/>
      <c r="BI8" s="591"/>
      <c r="BJ8" s="591"/>
      <c r="BK8" s="591"/>
      <c r="BL8" s="591"/>
      <c r="BM8" s="591"/>
      <c r="BN8" s="592"/>
      <c r="BO8" s="643">
        <v>1.8</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821951</v>
      </c>
      <c r="CS8" s="591"/>
      <c r="CT8" s="591"/>
      <c r="CU8" s="591"/>
      <c r="CV8" s="591"/>
      <c r="CW8" s="591"/>
      <c r="CX8" s="591"/>
      <c r="CY8" s="592"/>
      <c r="CZ8" s="643">
        <v>26</v>
      </c>
      <c r="DA8" s="643"/>
      <c r="DB8" s="643"/>
      <c r="DC8" s="643"/>
      <c r="DD8" s="596">
        <v>718</v>
      </c>
      <c r="DE8" s="591"/>
      <c r="DF8" s="591"/>
      <c r="DG8" s="591"/>
      <c r="DH8" s="591"/>
      <c r="DI8" s="591"/>
      <c r="DJ8" s="591"/>
      <c r="DK8" s="591"/>
      <c r="DL8" s="591"/>
      <c r="DM8" s="591"/>
      <c r="DN8" s="591"/>
      <c r="DO8" s="591"/>
      <c r="DP8" s="592"/>
      <c r="DQ8" s="596">
        <v>464634</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412</v>
      </c>
      <c r="S9" s="591"/>
      <c r="T9" s="591"/>
      <c r="U9" s="591"/>
      <c r="V9" s="591"/>
      <c r="W9" s="591"/>
      <c r="X9" s="591"/>
      <c r="Y9" s="592"/>
      <c r="Z9" s="643">
        <v>0</v>
      </c>
      <c r="AA9" s="643"/>
      <c r="AB9" s="643"/>
      <c r="AC9" s="643"/>
      <c r="AD9" s="644">
        <v>412</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92065</v>
      </c>
      <c r="BH9" s="591"/>
      <c r="BI9" s="591"/>
      <c r="BJ9" s="591"/>
      <c r="BK9" s="591"/>
      <c r="BL9" s="591"/>
      <c r="BM9" s="591"/>
      <c r="BN9" s="592"/>
      <c r="BO9" s="643">
        <v>25.5</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360548</v>
      </c>
      <c r="CS9" s="591"/>
      <c r="CT9" s="591"/>
      <c r="CU9" s="591"/>
      <c r="CV9" s="591"/>
      <c r="CW9" s="591"/>
      <c r="CX9" s="591"/>
      <c r="CY9" s="592"/>
      <c r="CZ9" s="643">
        <v>11.4</v>
      </c>
      <c r="DA9" s="643"/>
      <c r="DB9" s="643"/>
      <c r="DC9" s="643"/>
      <c r="DD9" s="596">
        <v>156231</v>
      </c>
      <c r="DE9" s="591"/>
      <c r="DF9" s="591"/>
      <c r="DG9" s="591"/>
      <c r="DH9" s="591"/>
      <c r="DI9" s="591"/>
      <c r="DJ9" s="591"/>
      <c r="DK9" s="591"/>
      <c r="DL9" s="591"/>
      <c r="DM9" s="591"/>
      <c r="DN9" s="591"/>
      <c r="DO9" s="591"/>
      <c r="DP9" s="592"/>
      <c r="DQ9" s="596">
        <v>196651</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74224</v>
      </c>
      <c r="S10" s="591"/>
      <c r="T10" s="591"/>
      <c r="U10" s="591"/>
      <c r="V10" s="591"/>
      <c r="W10" s="591"/>
      <c r="X10" s="591"/>
      <c r="Y10" s="592"/>
      <c r="Z10" s="643">
        <v>2.2000000000000002</v>
      </c>
      <c r="AA10" s="643"/>
      <c r="AB10" s="643"/>
      <c r="AC10" s="643"/>
      <c r="AD10" s="644">
        <v>74224</v>
      </c>
      <c r="AE10" s="644"/>
      <c r="AF10" s="644"/>
      <c r="AG10" s="644"/>
      <c r="AH10" s="644"/>
      <c r="AI10" s="644"/>
      <c r="AJ10" s="644"/>
      <c r="AK10" s="644"/>
      <c r="AL10" s="613">
        <v>3.9</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8182</v>
      </c>
      <c r="BH10" s="591"/>
      <c r="BI10" s="591"/>
      <c r="BJ10" s="591"/>
      <c r="BK10" s="591"/>
      <c r="BL10" s="591"/>
      <c r="BM10" s="591"/>
      <c r="BN10" s="592"/>
      <c r="BO10" s="643">
        <v>2.2999999999999998</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111</v>
      </c>
      <c r="CS10" s="591"/>
      <c r="CT10" s="591"/>
      <c r="CU10" s="591"/>
      <c r="CV10" s="591"/>
      <c r="CW10" s="591"/>
      <c r="CX10" s="591"/>
      <c r="CY10" s="592"/>
      <c r="CZ10" s="643" t="s">
        <v>111</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2709</v>
      </c>
      <c r="BH11" s="591"/>
      <c r="BI11" s="591"/>
      <c r="BJ11" s="591"/>
      <c r="BK11" s="591"/>
      <c r="BL11" s="591"/>
      <c r="BM11" s="591"/>
      <c r="BN11" s="592"/>
      <c r="BO11" s="643">
        <v>0.8</v>
      </c>
      <c r="BP11" s="643"/>
      <c r="BQ11" s="643"/>
      <c r="BR11" s="643"/>
      <c r="BS11" s="596" t="s">
        <v>111</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273526</v>
      </c>
      <c r="CS11" s="591"/>
      <c r="CT11" s="591"/>
      <c r="CU11" s="591"/>
      <c r="CV11" s="591"/>
      <c r="CW11" s="591"/>
      <c r="CX11" s="591"/>
      <c r="CY11" s="592"/>
      <c r="CZ11" s="643">
        <v>8.6</v>
      </c>
      <c r="DA11" s="643"/>
      <c r="DB11" s="643"/>
      <c r="DC11" s="643"/>
      <c r="DD11" s="596">
        <v>89853</v>
      </c>
      <c r="DE11" s="591"/>
      <c r="DF11" s="591"/>
      <c r="DG11" s="591"/>
      <c r="DH11" s="591"/>
      <c r="DI11" s="591"/>
      <c r="DJ11" s="591"/>
      <c r="DK11" s="591"/>
      <c r="DL11" s="591"/>
      <c r="DM11" s="591"/>
      <c r="DN11" s="591"/>
      <c r="DO11" s="591"/>
      <c r="DP11" s="592"/>
      <c r="DQ11" s="596">
        <v>122090</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210455</v>
      </c>
      <c r="BH12" s="591"/>
      <c r="BI12" s="591"/>
      <c r="BJ12" s="591"/>
      <c r="BK12" s="591"/>
      <c r="BL12" s="591"/>
      <c r="BM12" s="591"/>
      <c r="BN12" s="592"/>
      <c r="BO12" s="643">
        <v>58.4</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99982</v>
      </c>
      <c r="CS12" s="591"/>
      <c r="CT12" s="591"/>
      <c r="CU12" s="591"/>
      <c r="CV12" s="591"/>
      <c r="CW12" s="591"/>
      <c r="CX12" s="591"/>
      <c r="CY12" s="592"/>
      <c r="CZ12" s="643">
        <v>3.2</v>
      </c>
      <c r="DA12" s="643"/>
      <c r="DB12" s="643"/>
      <c r="DC12" s="643"/>
      <c r="DD12" s="596">
        <v>68724</v>
      </c>
      <c r="DE12" s="591"/>
      <c r="DF12" s="591"/>
      <c r="DG12" s="591"/>
      <c r="DH12" s="591"/>
      <c r="DI12" s="591"/>
      <c r="DJ12" s="591"/>
      <c r="DK12" s="591"/>
      <c r="DL12" s="591"/>
      <c r="DM12" s="591"/>
      <c r="DN12" s="591"/>
      <c r="DO12" s="591"/>
      <c r="DP12" s="592"/>
      <c r="DQ12" s="596">
        <v>48747</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4773</v>
      </c>
      <c r="S13" s="591"/>
      <c r="T13" s="591"/>
      <c r="U13" s="591"/>
      <c r="V13" s="591"/>
      <c r="W13" s="591"/>
      <c r="X13" s="591"/>
      <c r="Y13" s="592"/>
      <c r="Z13" s="643">
        <v>0.1</v>
      </c>
      <c r="AA13" s="643"/>
      <c r="AB13" s="643"/>
      <c r="AC13" s="643"/>
      <c r="AD13" s="644">
        <v>4773</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210336</v>
      </c>
      <c r="BH13" s="591"/>
      <c r="BI13" s="591"/>
      <c r="BJ13" s="591"/>
      <c r="BK13" s="591"/>
      <c r="BL13" s="591"/>
      <c r="BM13" s="591"/>
      <c r="BN13" s="592"/>
      <c r="BO13" s="643">
        <v>58.3</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266896</v>
      </c>
      <c r="CS13" s="591"/>
      <c r="CT13" s="591"/>
      <c r="CU13" s="591"/>
      <c r="CV13" s="591"/>
      <c r="CW13" s="591"/>
      <c r="CX13" s="591"/>
      <c r="CY13" s="592"/>
      <c r="CZ13" s="643">
        <v>8.4</v>
      </c>
      <c r="DA13" s="643"/>
      <c r="DB13" s="643"/>
      <c r="DC13" s="643"/>
      <c r="DD13" s="596">
        <v>199266</v>
      </c>
      <c r="DE13" s="591"/>
      <c r="DF13" s="591"/>
      <c r="DG13" s="591"/>
      <c r="DH13" s="591"/>
      <c r="DI13" s="591"/>
      <c r="DJ13" s="591"/>
      <c r="DK13" s="591"/>
      <c r="DL13" s="591"/>
      <c r="DM13" s="591"/>
      <c r="DN13" s="591"/>
      <c r="DO13" s="591"/>
      <c r="DP13" s="592"/>
      <c r="DQ13" s="596">
        <v>108998</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16130</v>
      </c>
      <c r="BH14" s="591"/>
      <c r="BI14" s="591"/>
      <c r="BJ14" s="591"/>
      <c r="BK14" s="591"/>
      <c r="BL14" s="591"/>
      <c r="BM14" s="591"/>
      <c r="BN14" s="592"/>
      <c r="BO14" s="643">
        <v>4.5</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105377</v>
      </c>
      <c r="CS14" s="591"/>
      <c r="CT14" s="591"/>
      <c r="CU14" s="591"/>
      <c r="CV14" s="591"/>
      <c r="CW14" s="591"/>
      <c r="CX14" s="591"/>
      <c r="CY14" s="592"/>
      <c r="CZ14" s="643">
        <v>3.3</v>
      </c>
      <c r="DA14" s="643"/>
      <c r="DB14" s="643"/>
      <c r="DC14" s="643"/>
      <c r="DD14" s="596">
        <v>1732</v>
      </c>
      <c r="DE14" s="591"/>
      <c r="DF14" s="591"/>
      <c r="DG14" s="591"/>
      <c r="DH14" s="591"/>
      <c r="DI14" s="591"/>
      <c r="DJ14" s="591"/>
      <c r="DK14" s="591"/>
      <c r="DL14" s="591"/>
      <c r="DM14" s="591"/>
      <c r="DN14" s="591"/>
      <c r="DO14" s="591"/>
      <c r="DP14" s="592"/>
      <c r="DQ14" s="596">
        <v>100377</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767</v>
      </c>
      <c r="S15" s="591"/>
      <c r="T15" s="591"/>
      <c r="U15" s="591"/>
      <c r="V15" s="591"/>
      <c r="W15" s="591"/>
      <c r="X15" s="591"/>
      <c r="Y15" s="592"/>
      <c r="Z15" s="643">
        <v>0</v>
      </c>
      <c r="AA15" s="643"/>
      <c r="AB15" s="643"/>
      <c r="AC15" s="643"/>
      <c r="AD15" s="644">
        <v>767</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23718</v>
      </c>
      <c r="BH15" s="591"/>
      <c r="BI15" s="591"/>
      <c r="BJ15" s="591"/>
      <c r="BK15" s="591"/>
      <c r="BL15" s="591"/>
      <c r="BM15" s="591"/>
      <c r="BN15" s="592"/>
      <c r="BO15" s="643">
        <v>6.6</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204918</v>
      </c>
      <c r="CS15" s="591"/>
      <c r="CT15" s="591"/>
      <c r="CU15" s="591"/>
      <c r="CV15" s="591"/>
      <c r="CW15" s="591"/>
      <c r="CX15" s="591"/>
      <c r="CY15" s="592"/>
      <c r="CZ15" s="643">
        <v>6.5</v>
      </c>
      <c r="DA15" s="643"/>
      <c r="DB15" s="643"/>
      <c r="DC15" s="643"/>
      <c r="DD15" s="596">
        <v>5794</v>
      </c>
      <c r="DE15" s="591"/>
      <c r="DF15" s="591"/>
      <c r="DG15" s="591"/>
      <c r="DH15" s="591"/>
      <c r="DI15" s="591"/>
      <c r="DJ15" s="591"/>
      <c r="DK15" s="591"/>
      <c r="DL15" s="591"/>
      <c r="DM15" s="591"/>
      <c r="DN15" s="591"/>
      <c r="DO15" s="591"/>
      <c r="DP15" s="592"/>
      <c r="DQ15" s="596">
        <v>200239</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1525679</v>
      </c>
      <c r="S16" s="591"/>
      <c r="T16" s="591"/>
      <c r="U16" s="591"/>
      <c r="V16" s="591"/>
      <c r="W16" s="591"/>
      <c r="X16" s="591"/>
      <c r="Y16" s="592"/>
      <c r="Z16" s="643">
        <v>45.7</v>
      </c>
      <c r="AA16" s="643"/>
      <c r="AB16" s="643"/>
      <c r="AC16" s="643"/>
      <c r="AD16" s="644">
        <v>1403339</v>
      </c>
      <c r="AE16" s="644"/>
      <c r="AF16" s="644"/>
      <c r="AG16" s="644"/>
      <c r="AH16" s="644"/>
      <c r="AI16" s="644"/>
      <c r="AJ16" s="644"/>
      <c r="AK16" s="644"/>
      <c r="AL16" s="613">
        <v>74.5</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16813</v>
      </c>
      <c r="CS16" s="591"/>
      <c r="CT16" s="591"/>
      <c r="CU16" s="591"/>
      <c r="CV16" s="591"/>
      <c r="CW16" s="591"/>
      <c r="CX16" s="591"/>
      <c r="CY16" s="592"/>
      <c r="CZ16" s="643">
        <v>0.5</v>
      </c>
      <c r="DA16" s="643"/>
      <c r="DB16" s="643"/>
      <c r="DC16" s="643"/>
      <c r="DD16" s="596" t="s">
        <v>111</v>
      </c>
      <c r="DE16" s="591"/>
      <c r="DF16" s="591"/>
      <c r="DG16" s="591"/>
      <c r="DH16" s="591"/>
      <c r="DI16" s="591"/>
      <c r="DJ16" s="591"/>
      <c r="DK16" s="591"/>
      <c r="DL16" s="591"/>
      <c r="DM16" s="591"/>
      <c r="DN16" s="591"/>
      <c r="DO16" s="591"/>
      <c r="DP16" s="592"/>
      <c r="DQ16" s="596">
        <v>15161</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1403339</v>
      </c>
      <c r="S17" s="591"/>
      <c r="T17" s="591"/>
      <c r="U17" s="591"/>
      <c r="V17" s="591"/>
      <c r="W17" s="591"/>
      <c r="X17" s="591"/>
      <c r="Y17" s="592"/>
      <c r="Z17" s="643">
        <v>42.1</v>
      </c>
      <c r="AA17" s="643"/>
      <c r="AB17" s="643"/>
      <c r="AC17" s="643"/>
      <c r="AD17" s="644">
        <v>1403339</v>
      </c>
      <c r="AE17" s="644"/>
      <c r="AF17" s="644"/>
      <c r="AG17" s="644"/>
      <c r="AH17" s="644"/>
      <c r="AI17" s="644"/>
      <c r="AJ17" s="644"/>
      <c r="AK17" s="644"/>
      <c r="AL17" s="613">
        <v>74.5</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244385</v>
      </c>
      <c r="CS17" s="591"/>
      <c r="CT17" s="591"/>
      <c r="CU17" s="591"/>
      <c r="CV17" s="591"/>
      <c r="CW17" s="591"/>
      <c r="CX17" s="591"/>
      <c r="CY17" s="592"/>
      <c r="CZ17" s="643">
        <v>7.7</v>
      </c>
      <c r="DA17" s="643"/>
      <c r="DB17" s="643"/>
      <c r="DC17" s="643"/>
      <c r="DD17" s="596" t="s">
        <v>111</v>
      </c>
      <c r="DE17" s="591"/>
      <c r="DF17" s="591"/>
      <c r="DG17" s="591"/>
      <c r="DH17" s="591"/>
      <c r="DI17" s="591"/>
      <c r="DJ17" s="591"/>
      <c r="DK17" s="591"/>
      <c r="DL17" s="591"/>
      <c r="DM17" s="591"/>
      <c r="DN17" s="591"/>
      <c r="DO17" s="591"/>
      <c r="DP17" s="592"/>
      <c r="DQ17" s="596">
        <v>240493</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122340</v>
      </c>
      <c r="S18" s="591"/>
      <c r="T18" s="591"/>
      <c r="U18" s="591"/>
      <c r="V18" s="591"/>
      <c r="W18" s="591"/>
      <c r="X18" s="591"/>
      <c r="Y18" s="592"/>
      <c r="Z18" s="643">
        <v>3.7</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742</v>
      </c>
      <c r="BH19" s="591"/>
      <c r="BI19" s="591"/>
      <c r="BJ19" s="591"/>
      <c r="BK19" s="591"/>
      <c r="BL19" s="591"/>
      <c r="BM19" s="591"/>
      <c r="BN19" s="592"/>
      <c r="BO19" s="643">
        <v>0.2</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1994824</v>
      </c>
      <c r="S20" s="591"/>
      <c r="T20" s="591"/>
      <c r="U20" s="591"/>
      <c r="V20" s="591"/>
      <c r="W20" s="591"/>
      <c r="X20" s="591"/>
      <c r="Y20" s="592"/>
      <c r="Z20" s="643">
        <v>59.8</v>
      </c>
      <c r="AA20" s="643"/>
      <c r="AB20" s="643"/>
      <c r="AC20" s="643"/>
      <c r="AD20" s="644">
        <v>1872484</v>
      </c>
      <c r="AE20" s="644"/>
      <c r="AF20" s="644"/>
      <c r="AG20" s="644"/>
      <c r="AH20" s="644"/>
      <c r="AI20" s="644"/>
      <c r="AJ20" s="644"/>
      <c r="AK20" s="644"/>
      <c r="AL20" s="613">
        <v>99.4</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742</v>
      </c>
      <c r="BH20" s="591"/>
      <c r="BI20" s="591"/>
      <c r="BJ20" s="591"/>
      <c r="BK20" s="591"/>
      <c r="BL20" s="591"/>
      <c r="BM20" s="591"/>
      <c r="BN20" s="592"/>
      <c r="BO20" s="643">
        <v>0.2</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3165742</v>
      </c>
      <c r="CS20" s="591"/>
      <c r="CT20" s="591"/>
      <c r="CU20" s="591"/>
      <c r="CV20" s="591"/>
      <c r="CW20" s="591"/>
      <c r="CX20" s="591"/>
      <c r="CY20" s="592"/>
      <c r="CZ20" s="643">
        <v>100</v>
      </c>
      <c r="DA20" s="643"/>
      <c r="DB20" s="643"/>
      <c r="DC20" s="643"/>
      <c r="DD20" s="596">
        <v>636993</v>
      </c>
      <c r="DE20" s="591"/>
      <c r="DF20" s="591"/>
      <c r="DG20" s="591"/>
      <c r="DH20" s="591"/>
      <c r="DI20" s="591"/>
      <c r="DJ20" s="591"/>
      <c r="DK20" s="591"/>
      <c r="DL20" s="591"/>
      <c r="DM20" s="591"/>
      <c r="DN20" s="591"/>
      <c r="DO20" s="591"/>
      <c r="DP20" s="592"/>
      <c r="DQ20" s="596">
        <v>2132478</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t="s">
        <v>111</v>
      </c>
      <c r="S21" s="591"/>
      <c r="T21" s="591"/>
      <c r="U21" s="591"/>
      <c r="V21" s="591"/>
      <c r="W21" s="591"/>
      <c r="X21" s="591"/>
      <c r="Y21" s="592"/>
      <c r="Z21" s="643" t="s">
        <v>111</v>
      </c>
      <c r="AA21" s="643"/>
      <c r="AB21" s="643"/>
      <c r="AC21" s="643"/>
      <c r="AD21" s="644" t="s">
        <v>111</v>
      </c>
      <c r="AE21" s="644"/>
      <c r="AF21" s="644"/>
      <c r="AG21" s="644"/>
      <c r="AH21" s="644"/>
      <c r="AI21" s="644"/>
      <c r="AJ21" s="644"/>
      <c r="AK21" s="644"/>
      <c r="AL21" s="613" t="s">
        <v>111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742</v>
      </c>
      <c r="BH21" s="591"/>
      <c r="BI21" s="591"/>
      <c r="BJ21" s="591"/>
      <c r="BK21" s="591"/>
      <c r="BL21" s="591"/>
      <c r="BM21" s="591"/>
      <c r="BN21" s="592"/>
      <c r="BO21" s="643">
        <v>0.2</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15440</v>
      </c>
      <c r="S22" s="591"/>
      <c r="T22" s="591"/>
      <c r="U22" s="591"/>
      <c r="V22" s="591"/>
      <c r="W22" s="591"/>
      <c r="X22" s="591"/>
      <c r="Y22" s="592"/>
      <c r="Z22" s="643">
        <v>0.5</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80257</v>
      </c>
      <c r="S23" s="591"/>
      <c r="T23" s="591"/>
      <c r="U23" s="591"/>
      <c r="V23" s="591"/>
      <c r="W23" s="591"/>
      <c r="X23" s="591"/>
      <c r="Y23" s="592"/>
      <c r="Z23" s="643">
        <v>2.4</v>
      </c>
      <c r="AA23" s="643"/>
      <c r="AB23" s="643"/>
      <c r="AC23" s="643"/>
      <c r="AD23" s="644">
        <v>807</v>
      </c>
      <c r="AE23" s="644"/>
      <c r="AF23" s="644"/>
      <c r="AG23" s="644"/>
      <c r="AH23" s="644"/>
      <c r="AI23" s="644"/>
      <c r="AJ23" s="644"/>
      <c r="AK23" s="644"/>
      <c r="AL23" s="613">
        <v>0</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3789</v>
      </c>
      <c r="S24" s="591"/>
      <c r="T24" s="591"/>
      <c r="U24" s="591"/>
      <c r="V24" s="591"/>
      <c r="W24" s="591"/>
      <c r="X24" s="591"/>
      <c r="Y24" s="592"/>
      <c r="Z24" s="643">
        <v>0.1</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1285418</v>
      </c>
      <c r="CS24" s="641"/>
      <c r="CT24" s="641"/>
      <c r="CU24" s="641"/>
      <c r="CV24" s="641"/>
      <c r="CW24" s="641"/>
      <c r="CX24" s="641"/>
      <c r="CY24" s="688"/>
      <c r="CZ24" s="692">
        <v>40.6</v>
      </c>
      <c r="DA24" s="693"/>
      <c r="DB24" s="693"/>
      <c r="DC24" s="694"/>
      <c r="DD24" s="687">
        <v>948935</v>
      </c>
      <c r="DE24" s="641"/>
      <c r="DF24" s="641"/>
      <c r="DG24" s="641"/>
      <c r="DH24" s="641"/>
      <c r="DI24" s="641"/>
      <c r="DJ24" s="641"/>
      <c r="DK24" s="688"/>
      <c r="DL24" s="687">
        <v>946965</v>
      </c>
      <c r="DM24" s="641"/>
      <c r="DN24" s="641"/>
      <c r="DO24" s="641"/>
      <c r="DP24" s="641"/>
      <c r="DQ24" s="641"/>
      <c r="DR24" s="641"/>
      <c r="DS24" s="641"/>
      <c r="DT24" s="641"/>
      <c r="DU24" s="641"/>
      <c r="DV24" s="688"/>
      <c r="DW24" s="689">
        <v>48.3</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307677</v>
      </c>
      <c r="S25" s="591"/>
      <c r="T25" s="591"/>
      <c r="U25" s="591"/>
      <c r="V25" s="591"/>
      <c r="W25" s="591"/>
      <c r="X25" s="591"/>
      <c r="Y25" s="592"/>
      <c r="Z25" s="643">
        <v>9.1999999999999993</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644145</v>
      </c>
      <c r="CS25" s="609"/>
      <c r="CT25" s="609"/>
      <c r="CU25" s="609"/>
      <c r="CV25" s="609"/>
      <c r="CW25" s="609"/>
      <c r="CX25" s="609"/>
      <c r="CY25" s="610"/>
      <c r="CZ25" s="593">
        <v>20.3</v>
      </c>
      <c r="DA25" s="611"/>
      <c r="DB25" s="611"/>
      <c r="DC25" s="612"/>
      <c r="DD25" s="596">
        <v>591986</v>
      </c>
      <c r="DE25" s="609"/>
      <c r="DF25" s="609"/>
      <c r="DG25" s="609"/>
      <c r="DH25" s="609"/>
      <c r="DI25" s="609"/>
      <c r="DJ25" s="609"/>
      <c r="DK25" s="610"/>
      <c r="DL25" s="596">
        <v>590283</v>
      </c>
      <c r="DM25" s="609"/>
      <c r="DN25" s="609"/>
      <c r="DO25" s="609"/>
      <c r="DP25" s="609"/>
      <c r="DQ25" s="609"/>
      <c r="DR25" s="609"/>
      <c r="DS25" s="609"/>
      <c r="DT25" s="609"/>
      <c r="DU25" s="609"/>
      <c r="DV25" s="610"/>
      <c r="DW25" s="613">
        <v>30.1</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326129</v>
      </c>
      <c r="CS26" s="591"/>
      <c r="CT26" s="591"/>
      <c r="CU26" s="591"/>
      <c r="CV26" s="591"/>
      <c r="CW26" s="591"/>
      <c r="CX26" s="591"/>
      <c r="CY26" s="592"/>
      <c r="CZ26" s="593">
        <v>10.3</v>
      </c>
      <c r="DA26" s="611"/>
      <c r="DB26" s="611"/>
      <c r="DC26" s="612"/>
      <c r="DD26" s="596">
        <v>304153</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306519</v>
      </c>
      <c r="S27" s="591"/>
      <c r="T27" s="591"/>
      <c r="U27" s="591"/>
      <c r="V27" s="591"/>
      <c r="W27" s="591"/>
      <c r="X27" s="591"/>
      <c r="Y27" s="592"/>
      <c r="Z27" s="643">
        <v>9.1999999999999993</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360515</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396888</v>
      </c>
      <c r="CS27" s="609"/>
      <c r="CT27" s="609"/>
      <c r="CU27" s="609"/>
      <c r="CV27" s="609"/>
      <c r="CW27" s="609"/>
      <c r="CX27" s="609"/>
      <c r="CY27" s="610"/>
      <c r="CZ27" s="593">
        <v>12.5</v>
      </c>
      <c r="DA27" s="611"/>
      <c r="DB27" s="611"/>
      <c r="DC27" s="612"/>
      <c r="DD27" s="596">
        <v>116456</v>
      </c>
      <c r="DE27" s="609"/>
      <c r="DF27" s="609"/>
      <c r="DG27" s="609"/>
      <c r="DH27" s="609"/>
      <c r="DI27" s="609"/>
      <c r="DJ27" s="609"/>
      <c r="DK27" s="610"/>
      <c r="DL27" s="596">
        <v>116189</v>
      </c>
      <c r="DM27" s="609"/>
      <c r="DN27" s="609"/>
      <c r="DO27" s="609"/>
      <c r="DP27" s="609"/>
      <c r="DQ27" s="609"/>
      <c r="DR27" s="609"/>
      <c r="DS27" s="609"/>
      <c r="DT27" s="609"/>
      <c r="DU27" s="609"/>
      <c r="DV27" s="610"/>
      <c r="DW27" s="613">
        <v>5.9</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22218</v>
      </c>
      <c r="S28" s="591"/>
      <c r="T28" s="591"/>
      <c r="U28" s="591"/>
      <c r="V28" s="591"/>
      <c r="W28" s="591"/>
      <c r="X28" s="591"/>
      <c r="Y28" s="592"/>
      <c r="Z28" s="643">
        <v>0.7</v>
      </c>
      <c r="AA28" s="643"/>
      <c r="AB28" s="643"/>
      <c r="AC28" s="643"/>
      <c r="AD28" s="644">
        <v>10552</v>
      </c>
      <c r="AE28" s="644"/>
      <c r="AF28" s="644"/>
      <c r="AG28" s="644"/>
      <c r="AH28" s="644"/>
      <c r="AI28" s="644"/>
      <c r="AJ28" s="644"/>
      <c r="AK28" s="644"/>
      <c r="AL28" s="613">
        <v>0.6</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244385</v>
      </c>
      <c r="CS28" s="591"/>
      <c r="CT28" s="591"/>
      <c r="CU28" s="591"/>
      <c r="CV28" s="591"/>
      <c r="CW28" s="591"/>
      <c r="CX28" s="591"/>
      <c r="CY28" s="592"/>
      <c r="CZ28" s="593">
        <v>7.7</v>
      </c>
      <c r="DA28" s="611"/>
      <c r="DB28" s="611"/>
      <c r="DC28" s="612"/>
      <c r="DD28" s="596">
        <v>240493</v>
      </c>
      <c r="DE28" s="591"/>
      <c r="DF28" s="591"/>
      <c r="DG28" s="591"/>
      <c r="DH28" s="591"/>
      <c r="DI28" s="591"/>
      <c r="DJ28" s="591"/>
      <c r="DK28" s="592"/>
      <c r="DL28" s="596">
        <v>240493</v>
      </c>
      <c r="DM28" s="591"/>
      <c r="DN28" s="591"/>
      <c r="DO28" s="591"/>
      <c r="DP28" s="591"/>
      <c r="DQ28" s="591"/>
      <c r="DR28" s="591"/>
      <c r="DS28" s="591"/>
      <c r="DT28" s="591"/>
      <c r="DU28" s="591"/>
      <c r="DV28" s="592"/>
      <c r="DW28" s="613">
        <v>12.3</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3880</v>
      </c>
      <c r="S29" s="591"/>
      <c r="T29" s="591"/>
      <c r="U29" s="591"/>
      <c r="V29" s="591"/>
      <c r="W29" s="591"/>
      <c r="X29" s="591"/>
      <c r="Y29" s="592"/>
      <c r="Z29" s="643">
        <v>0.1</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244385</v>
      </c>
      <c r="CS29" s="609"/>
      <c r="CT29" s="609"/>
      <c r="CU29" s="609"/>
      <c r="CV29" s="609"/>
      <c r="CW29" s="609"/>
      <c r="CX29" s="609"/>
      <c r="CY29" s="610"/>
      <c r="CZ29" s="593">
        <v>7.7</v>
      </c>
      <c r="DA29" s="611"/>
      <c r="DB29" s="611"/>
      <c r="DC29" s="612"/>
      <c r="DD29" s="596">
        <v>240493</v>
      </c>
      <c r="DE29" s="609"/>
      <c r="DF29" s="609"/>
      <c r="DG29" s="609"/>
      <c r="DH29" s="609"/>
      <c r="DI29" s="609"/>
      <c r="DJ29" s="609"/>
      <c r="DK29" s="610"/>
      <c r="DL29" s="596">
        <v>240493</v>
      </c>
      <c r="DM29" s="609"/>
      <c r="DN29" s="609"/>
      <c r="DO29" s="609"/>
      <c r="DP29" s="609"/>
      <c r="DQ29" s="609"/>
      <c r="DR29" s="609"/>
      <c r="DS29" s="609"/>
      <c r="DT29" s="609"/>
      <c r="DU29" s="609"/>
      <c r="DV29" s="610"/>
      <c r="DW29" s="613">
        <v>12.3</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232567</v>
      </c>
      <c r="S30" s="591"/>
      <c r="T30" s="591"/>
      <c r="U30" s="591"/>
      <c r="V30" s="591"/>
      <c r="W30" s="591"/>
      <c r="X30" s="591"/>
      <c r="Y30" s="592"/>
      <c r="Z30" s="643">
        <v>7</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99.3</v>
      </c>
      <c r="BH30" s="657"/>
      <c r="BI30" s="657"/>
      <c r="BJ30" s="657"/>
      <c r="BK30" s="657"/>
      <c r="BL30" s="657"/>
      <c r="BM30" s="658">
        <v>92.8</v>
      </c>
      <c r="BN30" s="657"/>
      <c r="BO30" s="657"/>
      <c r="BP30" s="657"/>
      <c r="BQ30" s="659"/>
      <c r="BR30" s="656">
        <v>99</v>
      </c>
      <c r="BS30" s="657"/>
      <c r="BT30" s="657"/>
      <c r="BU30" s="657"/>
      <c r="BV30" s="657"/>
      <c r="BW30" s="657"/>
      <c r="BX30" s="658">
        <v>92.7</v>
      </c>
      <c r="BY30" s="657"/>
      <c r="BZ30" s="657"/>
      <c r="CA30" s="657"/>
      <c r="CB30" s="659"/>
      <c r="CD30" s="662"/>
      <c r="CE30" s="663"/>
      <c r="CF30" s="627" t="s">
        <v>292</v>
      </c>
      <c r="CG30" s="624"/>
      <c r="CH30" s="624"/>
      <c r="CI30" s="624"/>
      <c r="CJ30" s="624"/>
      <c r="CK30" s="624"/>
      <c r="CL30" s="624"/>
      <c r="CM30" s="624"/>
      <c r="CN30" s="624"/>
      <c r="CO30" s="624"/>
      <c r="CP30" s="624"/>
      <c r="CQ30" s="625"/>
      <c r="CR30" s="590">
        <v>224902</v>
      </c>
      <c r="CS30" s="591"/>
      <c r="CT30" s="591"/>
      <c r="CU30" s="591"/>
      <c r="CV30" s="591"/>
      <c r="CW30" s="591"/>
      <c r="CX30" s="591"/>
      <c r="CY30" s="592"/>
      <c r="CZ30" s="593">
        <v>7.1</v>
      </c>
      <c r="DA30" s="611"/>
      <c r="DB30" s="611"/>
      <c r="DC30" s="612"/>
      <c r="DD30" s="596">
        <v>221499</v>
      </c>
      <c r="DE30" s="591"/>
      <c r="DF30" s="591"/>
      <c r="DG30" s="591"/>
      <c r="DH30" s="591"/>
      <c r="DI30" s="591"/>
      <c r="DJ30" s="591"/>
      <c r="DK30" s="592"/>
      <c r="DL30" s="596">
        <v>221499</v>
      </c>
      <c r="DM30" s="591"/>
      <c r="DN30" s="591"/>
      <c r="DO30" s="591"/>
      <c r="DP30" s="591"/>
      <c r="DQ30" s="591"/>
      <c r="DR30" s="591"/>
      <c r="DS30" s="591"/>
      <c r="DT30" s="591"/>
      <c r="DU30" s="591"/>
      <c r="DV30" s="592"/>
      <c r="DW30" s="613">
        <v>11.3</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91277</v>
      </c>
      <c r="S31" s="591"/>
      <c r="T31" s="591"/>
      <c r="U31" s="591"/>
      <c r="V31" s="591"/>
      <c r="W31" s="591"/>
      <c r="X31" s="591"/>
      <c r="Y31" s="592"/>
      <c r="Z31" s="643">
        <v>2.7</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99.7</v>
      </c>
      <c r="BH31" s="609"/>
      <c r="BI31" s="609"/>
      <c r="BJ31" s="609"/>
      <c r="BK31" s="609"/>
      <c r="BL31" s="609"/>
      <c r="BM31" s="645">
        <v>96.8</v>
      </c>
      <c r="BN31" s="655"/>
      <c r="BO31" s="655"/>
      <c r="BP31" s="655"/>
      <c r="BQ31" s="619"/>
      <c r="BR31" s="654">
        <v>99.1</v>
      </c>
      <c r="BS31" s="609"/>
      <c r="BT31" s="609"/>
      <c r="BU31" s="609"/>
      <c r="BV31" s="609"/>
      <c r="BW31" s="609"/>
      <c r="BX31" s="645">
        <v>96.4</v>
      </c>
      <c r="BY31" s="655"/>
      <c r="BZ31" s="655"/>
      <c r="CA31" s="655"/>
      <c r="CB31" s="619"/>
      <c r="CD31" s="662"/>
      <c r="CE31" s="663"/>
      <c r="CF31" s="627" t="s">
        <v>296</v>
      </c>
      <c r="CG31" s="624"/>
      <c r="CH31" s="624"/>
      <c r="CI31" s="624"/>
      <c r="CJ31" s="624"/>
      <c r="CK31" s="624"/>
      <c r="CL31" s="624"/>
      <c r="CM31" s="624"/>
      <c r="CN31" s="624"/>
      <c r="CO31" s="624"/>
      <c r="CP31" s="624"/>
      <c r="CQ31" s="625"/>
      <c r="CR31" s="590">
        <v>19483</v>
      </c>
      <c r="CS31" s="609"/>
      <c r="CT31" s="609"/>
      <c r="CU31" s="609"/>
      <c r="CV31" s="609"/>
      <c r="CW31" s="609"/>
      <c r="CX31" s="609"/>
      <c r="CY31" s="610"/>
      <c r="CZ31" s="593">
        <v>0.6</v>
      </c>
      <c r="DA31" s="611"/>
      <c r="DB31" s="611"/>
      <c r="DC31" s="612"/>
      <c r="DD31" s="596">
        <v>18994</v>
      </c>
      <c r="DE31" s="609"/>
      <c r="DF31" s="609"/>
      <c r="DG31" s="609"/>
      <c r="DH31" s="609"/>
      <c r="DI31" s="609"/>
      <c r="DJ31" s="609"/>
      <c r="DK31" s="610"/>
      <c r="DL31" s="596">
        <v>18994</v>
      </c>
      <c r="DM31" s="609"/>
      <c r="DN31" s="609"/>
      <c r="DO31" s="609"/>
      <c r="DP31" s="609"/>
      <c r="DQ31" s="609"/>
      <c r="DR31" s="609"/>
      <c r="DS31" s="609"/>
      <c r="DT31" s="609"/>
      <c r="DU31" s="609"/>
      <c r="DV31" s="610"/>
      <c r="DW31" s="613">
        <v>1</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34866</v>
      </c>
      <c r="S32" s="591"/>
      <c r="T32" s="591"/>
      <c r="U32" s="591"/>
      <c r="V32" s="591"/>
      <c r="W32" s="591"/>
      <c r="X32" s="591"/>
      <c r="Y32" s="592"/>
      <c r="Z32" s="643">
        <v>1</v>
      </c>
      <c r="AA32" s="643"/>
      <c r="AB32" s="643"/>
      <c r="AC32" s="643"/>
      <c r="AD32" s="644">
        <v>92</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99.1</v>
      </c>
      <c r="BH32" s="575"/>
      <c r="BI32" s="575"/>
      <c r="BJ32" s="575"/>
      <c r="BK32" s="575"/>
      <c r="BL32" s="575"/>
      <c r="BM32" s="638">
        <v>90.1</v>
      </c>
      <c r="BN32" s="575"/>
      <c r="BO32" s="575"/>
      <c r="BP32" s="575"/>
      <c r="BQ32" s="632"/>
      <c r="BR32" s="653">
        <v>99</v>
      </c>
      <c r="BS32" s="575"/>
      <c r="BT32" s="575"/>
      <c r="BU32" s="575"/>
      <c r="BV32" s="575"/>
      <c r="BW32" s="575"/>
      <c r="BX32" s="638">
        <v>90.3</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242056</v>
      </c>
      <c r="S33" s="591"/>
      <c r="T33" s="591"/>
      <c r="U33" s="591"/>
      <c r="V33" s="591"/>
      <c r="W33" s="591"/>
      <c r="X33" s="591"/>
      <c r="Y33" s="592"/>
      <c r="Z33" s="643">
        <v>7.3</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1226518</v>
      </c>
      <c r="CS33" s="609"/>
      <c r="CT33" s="609"/>
      <c r="CU33" s="609"/>
      <c r="CV33" s="609"/>
      <c r="CW33" s="609"/>
      <c r="CX33" s="609"/>
      <c r="CY33" s="610"/>
      <c r="CZ33" s="593">
        <v>38.700000000000003</v>
      </c>
      <c r="DA33" s="611"/>
      <c r="DB33" s="611"/>
      <c r="DC33" s="612"/>
      <c r="DD33" s="596">
        <v>988310</v>
      </c>
      <c r="DE33" s="609"/>
      <c r="DF33" s="609"/>
      <c r="DG33" s="609"/>
      <c r="DH33" s="609"/>
      <c r="DI33" s="609"/>
      <c r="DJ33" s="609"/>
      <c r="DK33" s="610"/>
      <c r="DL33" s="596">
        <v>706797</v>
      </c>
      <c r="DM33" s="609"/>
      <c r="DN33" s="609"/>
      <c r="DO33" s="609"/>
      <c r="DP33" s="609"/>
      <c r="DQ33" s="609"/>
      <c r="DR33" s="609"/>
      <c r="DS33" s="609"/>
      <c r="DT33" s="609"/>
      <c r="DU33" s="609"/>
      <c r="DV33" s="610"/>
      <c r="DW33" s="613">
        <v>36.1</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383751</v>
      </c>
      <c r="CS34" s="591"/>
      <c r="CT34" s="591"/>
      <c r="CU34" s="591"/>
      <c r="CV34" s="591"/>
      <c r="CW34" s="591"/>
      <c r="CX34" s="591"/>
      <c r="CY34" s="592"/>
      <c r="CZ34" s="593">
        <v>12.1</v>
      </c>
      <c r="DA34" s="611"/>
      <c r="DB34" s="611"/>
      <c r="DC34" s="612"/>
      <c r="DD34" s="596">
        <v>292536</v>
      </c>
      <c r="DE34" s="591"/>
      <c r="DF34" s="591"/>
      <c r="DG34" s="591"/>
      <c r="DH34" s="591"/>
      <c r="DI34" s="591"/>
      <c r="DJ34" s="591"/>
      <c r="DK34" s="592"/>
      <c r="DL34" s="596">
        <v>220102</v>
      </c>
      <c r="DM34" s="591"/>
      <c r="DN34" s="591"/>
      <c r="DO34" s="591"/>
      <c r="DP34" s="591"/>
      <c r="DQ34" s="591"/>
      <c r="DR34" s="591"/>
      <c r="DS34" s="591"/>
      <c r="DT34" s="591"/>
      <c r="DU34" s="591"/>
      <c r="DV34" s="592"/>
      <c r="DW34" s="613">
        <v>11.2</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75056</v>
      </c>
      <c r="S35" s="591"/>
      <c r="T35" s="591"/>
      <c r="U35" s="591"/>
      <c r="V35" s="591"/>
      <c r="W35" s="591"/>
      <c r="X35" s="591"/>
      <c r="Y35" s="592"/>
      <c r="Z35" s="643">
        <v>2.2999999999999998</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310648</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206155</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37981</v>
      </c>
      <c r="CS35" s="609"/>
      <c r="CT35" s="609"/>
      <c r="CU35" s="609"/>
      <c r="CV35" s="609"/>
      <c r="CW35" s="609"/>
      <c r="CX35" s="609"/>
      <c r="CY35" s="610"/>
      <c r="CZ35" s="593">
        <v>1.2</v>
      </c>
      <c r="DA35" s="611"/>
      <c r="DB35" s="611"/>
      <c r="DC35" s="612"/>
      <c r="DD35" s="596">
        <v>30825</v>
      </c>
      <c r="DE35" s="609"/>
      <c r="DF35" s="609"/>
      <c r="DG35" s="609"/>
      <c r="DH35" s="609"/>
      <c r="DI35" s="609"/>
      <c r="DJ35" s="609"/>
      <c r="DK35" s="610"/>
      <c r="DL35" s="596">
        <v>27353</v>
      </c>
      <c r="DM35" s="609"/>
      <c r="DN35" s="609"/>
      <c r="DO35" s="609"/>
      <c r="DP35" s="609"/>
      <c r="DQ35" s="609"/>
      <c r="DR35" s="609"/>
      <c r="DS35" s="609"/>
      <c r="DT35" s="609"/>
      <c r="DU35" s="609"/>
      <c r="DV35" s="610"/>
      <c r="DW35" s="613">
        <v>1.4</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3335370</v>
      </c>
      <c r="S36" s="631"/>
      <c r="T36" s="631"/>
      <c r="U36" s="631"/>
      <c r="V36" s="631"/>
      <c r="W36" s="631"/>
      <c r="X36" s="631"/>
      <c r="Y36" s="634"/>
      <c r="Z36" s="635">
        <v>100</v>
      </c>
      <c r="AA36" s="635"/>
      <c r="AB36" s="635"/>
      <c r="AC36" s="635"/>
      <c r="AD36" s="636">
        <v>1883935</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4293</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187365</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353774</v>
      </c>
      <c r="CS36" s="591"/>
      <c r="CT36" s="591"/>
      <c r="CU36" s="591"/>
      <c r="CV36" s="591"/>
      <c r="CW36" s="591"/>
      <c r="CX36" s="591"/>
      <c r="CY36" s="592"/>
      <c r="CZ36" s="593">
        <v>11.2</v>
      </c>
      <c r="DA36" s="611"/>
      <c r="DB36" s="611"/>
      <c r="DC36" s="612"/>
      <c r="DD36" s="596">
        <v>278655</v>
      </c>
      <c r="DE36" s="591"/>
      <c r="DF36" s="591"/>
      <c r="DG36" s="591"/>
      <c r="DH36" s="591"/>
      <c r="DI36" s="591"/>
      <c r="DJ36" s="591"/>
      <c r="DK36" s="592"/>
      <c r="DL36" s="596">
        <v>219056</v>
      </c>
      <c r="DM36" s="591"/>
      <c r="DN36" s="591"/>
      <c r="DO36" s="591"/>
      <c r="DP36" s="591"/>
      <c r="DQ36" s="591"/>
      <c r="DR36" s="591"/>
      <c r="DS36" s="591"/>
      <c r="DT36" s="591"/>
      <c r="DU36" s="591"/>
      <c r="DV36" s="592"/>
      <c r="DW36" s="613">
        <v>11.2</v>
      </c>
      <c r="DX36" s="614"/>
      <c r="DY36" s="614"/>
      <c r="DZ36" s="614"/>
      <c r="EA36" s="614"/>
      <c r="EB36" s="614"/>
      <c r="EC36" s="615"/>
    </row>
    <row r="37" spans="2:133" ht="11.25" customHeight="1">
      <c r="AQ37" s="616" t="s">
        <v>314</v>
      </c>
      <c r="AR37" s="617"/>
      <c r="AS37" s="617"/>
      <c r="AT37" s="617"/>
      <c r="AU37" s="617"/>
      <c r="AV37" s="617"/>
      <c r="AW37" s="617"/>
      <c r="AX37" s="617"/>
      <c r="AY37" s="618"/>
      <c r="AZ37" s="590" t="s">
        <v>315</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802</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171993</v>
      </c>
      <c r="CS37" s="609"/>
      <c r="CT37" s="609"/>
      <c r="CU37" s="609"/>
      <c r="CV37" s="609"/>
      <c r="CW37" s="609"/>
      <c r="CX37" s="609"/>
      <c r="CY37" s="610"/>
      <c r="CZ37" s="593">
        <v>5.4</v>
      </c>
      <c r="DA37" s="611"/>
      <c r="DB37" s="611"/>
      <c r="DC37" s="612"/>
      <c r="DD37" s="596">
        <v>171930</v>
      </c>
      <c r="DE37" s="609"/>
      <c r="DF37" s="609"/>
      <c r="DG37" s="609"/>
      <c r="DH37" s="609"/>
      <c r="DI37" s="609"/>
      <c r="DJ37" s="609"/>
      <c r="DK37" s="610"/>
      <c r="DL37" s="596">
        <v>157342</v>
      </c>
      <c r="DM37" s="609"/>
      <c r="DN37" s="609"/>
      <c r="DO37" s="609"/>
      <c r="DP37" s="609"/>
      <c r="DQ37" s="609"/>
      <c r="DR37" s="609"/>
      <c r="DS37" s="609"/>
      <c r="DT37" s="609"/>
      <c r="DU37" s="609"/>
      <c r="DV37" s="610"/>
      <c r="DW37" s="613">
        <v>8</v>
      </c>
      <c r="DX37" s="614"/>
      <c r="DY37" s="614"/>
      <c r="DZ37" s="614"/>
      <c r="EA37" s="614"/>
      <c r="EB37" s="614"/>
      <c r="EC37" s="615"/>
    </row>
    <row r="38" spans="2:133" ht="11.25" customHeight="1">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1322</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310648</v>
      </c>
      <c r="CS38" s="591"/>
      <c r="CT38" s="591"/>
      <c r="CU38" s="591"/>
      <c r="CV38" s="591"/>
      <c r="CW38" s="591"/>
      <c r="CX38" s="591"/>
      <c r="CY38" s="592"/>
      <c r="CZ38" s="593">
        <v>9.8000000000000007</v>
      </c>
      <c r="DA38" s="611"/>
      <c r="DB38" s="611"/>
      <c r="DC38" s="612"/>
      <c r="DD38" s="596">
        <v>256294</v>
      </c>
      <c r="DE38" s="591"/>
      <c r="DF38" s="591"/>
      <c r="DG38" s="591"/>
      <c r="DH38" s="591"/>
      <c r="DI38" s="591"/>
      <c r="DJ38" s="591"/>
      <c r="DK38" s="592"/>
      <c r="DL38" s="596">
        <v>240286</v>
      </c>
      <c r="DM38" s="591"/>
      <c r="DN38" s="591"/>
      <c r="DO38" s="591"/>
      <c r="DP38" s="591"/>
      <c r="DQ38" s="591"/>
      <c r="DR38" s="591"/>
      <c r="DS38" s="591"/>
      <c r="DT38" s="591"/>
      <c r="DU38" s="591"/>
      <c r="DV38" s="592"/>
      <c r="DW38" s="613">
        <v>12.3</v>
      </c>
      <c r="DX38" s="614"/>
      <c r="DY38" s="614"/>
      <c r="DZ38" s="614"/>
      <c r="EA38" s="614"/>
      <c r="EB38" s="614"/>
      <c r="EC38" s="615"/>
    </row>
    <row r="39" spans="2:133" ht="11.25" customHeight="1">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64</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140364</v>
      </c>
      <c r="CS39" s="609"/>
      <c r="CT39" s="609"/>
      <c r="CU39" s="609"/>
      <c r="CV39" s="609"/>
      <c r="CW39" s="609"/>
      <c r="CX39" s="609"/>
      <c r="CY39" s="610"/>
      <c r="CZ39" s="593">
        <v>4.4000000000000004</v>
      </c>
      <c r="DA39" s="611"/>
      <c r="DB39" s="611"/>
      <c r="DC39" s="612"/>
      <c r="DD39" s="596">
        <v>130000</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66856</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221</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t="s">
        <v>319</v>
      </c>
      <c r="CS40" s="591"/>
      <c r="CT40" s="591"/>
      <c r="CU40" s="591"/>
      <c r="CV40" s="591"/>
      <c r="CW40" s="591"/>
      <c r="CX40" s="591"/>
      <c r="CY40" s="592"/>
      <c r="CZ40" s="593" t="s">
        <v>319</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239499</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424</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315</v>
      </c>
      <c r="CS41" s="609"/>
      <c r="CT41" s="609"/>
      <c r="CU41" s="609"/>
      <c r="CV41" s="609"/>
      <c r="CW41" s="609"/>
      <c r="CX41" s="609"/>
      <c r="CY41" s="610"/>
      <c r="CZ41" s="593" t="s">
        <v>315</v>
      </c>
      <c r="DA41" s="611"/>
      <c r="DB41" s="611"/>
      <c r="DC41" s="612"/>
      <c r="DD41" s="596" t="s">
        <v>315</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653806</v>
      </c>
      <c r="CS42" s="591"/>
      <c r="CT42" s="591"/>
      <c r="CU42" s="591"/>
      <c r="CV42" s="591"/>
      <c r="CW42" s="591"/>
      <c r="CX42" s="591"/>
      <c r="CY42" s="592"/>
      <c r="CZ42" s="593">
        <v>20.7</v>
      </c>
      <c r="DA42" s="594"/>
      <c r="DB42" s="594"/>
      <c r="DC42" s="595"/>
      <c r="DD42" s="596">
        <v>195233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885</v>
      </c>
      <c r="CS43" s="609"/>
      <c r="CT43" s="609"/>
      <c r="CU43" s="609"/>
      <c r="CV43" s="609"/>
      <c r="CW43" s="609"/>
      <c r="CX43" s="609"/>
      <c r="CY43" s="610"/>
      <c r="CZ43" s="593">
        <v>0</v>
      </c>
      <c r="DA43" s="611"/>
      <c r="DB43" s="611"/>
      <c r="DC43" s="612"/>
      <c r="DD43" s="596">
        <v>715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636993</v>
      </c>
      <c r="CS44" s="591"/>
      <c r="CT44" s="591"/>
      <c r="CU44" s="591"/>
      <c r="CV44" s="591"/>
      <c r="CW44" s="591"/>
      <c r="CX44" s="591"/>
      <c r="CY44" s="592"/>
      <c r="CZ44" s="593">
        <v>20.100000000000001</v>
      </c>
      <c r="DA44" s="594"/>
      <c r="DB44" s="594"/>
      <c r="DC44" s="595"/>
      <c r="DD44" s="596">
        <v>180072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309380</v>
      </c>
      <c r="CS45" s="609"/>
      <c r="CT45" s="609"/>
      <c r="CU45" s="609"/>
      <c r="CV45" s="609"/>
      <c r="CW45" s="609"/>
      <c r="CX45" s="609"/>
      <c r="CY45" s="610"/>
      <c r="CZ45" s="593">
        <v>9.8000000000000007</v>
      </c>
      <c r="DA45" s="611"/>
      <c r="DB45" s="611"/>
      <c r="DC45" s="612"/>
      <c r="DD45" s="596">
        <v>44288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320781</v>
      </c>
      <c r="CS46" s="591"/>
      <c r="CT46" s="591"/>
      <c r="CU46" s="591"/>
      <c r="CV46" s="591"/>
      <c r="CW46" s="591"/>
      <c r="CX46" s="591"/>
      <c r="CY46" s="592"/>
      <c r="CZ46" s="593">
        <v>10.1</v>
      </c>
      <c r="DA46" s="594"/>
      <c r="DB46" s="594"/>
      <c r="DC46" s="595"/>
      <c r="DD46" s="596">
        <v>128952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16813</v>
      </c>
      <c r="CS47" s="609"/>
      <c r="CT47" s="609"/>
      <c r="CU47" s="609"/>
      <c r="CV47" s="609"/>
      <c r="CW47" s="609"/>
      <c r="CX47" s="609"/>
      <c r="CY47" s="610"/>
      <c r="CZ47" s="593">
        <v>0.5</v>
      </c>
      <c r="DA47" s="611"/>
      <c r="DB47" s="611"/>
      <c r="DC47" s="612"/>
      <c r="DD47" s="596">
        <v>15161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3165742</v>
      </c>
      <c r="CS49" s="575"/>
      <c r="CT49" s="575"/>
      <c r="CU49" s="575"/>
      <c r="CV49" s="575"/>
      <c r="CW49" s="575"/>
      <c r="CX49" s="575"/>
      <c r="CY49" s="576"/>
      <c r="CZ49" s="577">
        <v>100</v>
      </c>
      <c r="DA49" s="578"/>
      <c r="DB49" s="578"/>
      <c r="DC49" s="579"/>
      <c r="DD49" s="580">
        <v>2132478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3322</v>
      </c>
      <c r="R7" s="1104"/>
      <c r="S7" s="1104"/>
      <c r="T7" s="1104"/>
      <c r="U7" s="1104"/>
      <c r="V7" s="1104">
        <v>3153</v>
      </c>
      <c r="W7" s="1104"/>
      <c r="X7" s="1104"/>
      <c r="Y7" s="1104"/>
      <c r="Z7" s="1104"/>
      <c r="AA7" s="1104">
        <v>169</v>
      </c>
      <c r="AB7" s="1104"/>
      <c r="AC7" s="1104"/>
      <c r="AD7" s="1104"/>
      <c r="AE7" s="1105"/>
      <c r="AF7" s="1106">
        <v>124</v>
      </c>
      <c r="AG7" s="1107"/>
      <c r="AH7" s="1107"/>
      <c r="AI7" s="1107"/>
      <c r="AJ7" s="1108"/>
      <c r="AK7" s="1090">
        <v>222</v>
      </c>
      <c r="AL7" s="1091"/>
      <c r="AM7" s="1091"/>
      <c r="AN7" s="1091"/>
      <c r="AO7" s="1091"/>
      <c r="AP7" s="1091">
        <v>2280</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532</v>
      </c>
      <c r="BT7" s="1095"/>
      <c r="BU7" s="1095"/>
      <c r="BV7" s="1095"/>
      <c r="BW7" s="1095"/>
      <c r="BX7" s="1095"/>
      <c r="BY7" s="1095"/>
      <c r="BZ7" s="1095"/>
      <c r="CA7" s="1095"/>
      <c r="CB7" s="1095"/>
      <c r="CC7" s="1095"/>
      <c r="CD7" s="1095"/>
      <c r="CE7" s="1095"/>
      <c r="CF7" s="1095"/>
      <c r="CG7" s="1096"/>
      <c r="CH7" s="1087">
        <v>-8</v>
      </c>
      <c r="CI7" s="1088"/>
      <c r="CJ7" s="1088"/>
      <c r="CK7" s="1088"/>
      <c r="CL7" s="1089"/>
      <c r="CM7" s="1087">
        <v>9</v>
      </c>
      <c r="CN7" s="1088"/>
      <c r="CO7" s="1088"/>
      <c r="CP7" s="1088"/>
      <c r="CQ7" s="1089"/>
      <c r="CR7" s="1087">
        <v>30</v>
      </c>
      <c r="CS7" s="1088"/>
      <c r="CT7" s="1088"/>
      <c r="CU7" s="1088"/>
      <c r="CV7" s="1089"/>
      <c r="CW7" s="1087">
        <v>14</v>
      </c>
      <c r="CX7" s="1088"/>
      <c r="CY7" s="1088"/>
      <c r="CZ7" s="1088"/>
      <c r="DA7" s="1089"/>
      <c r="DB7" s="1087" t="s">
        <v>531</v>
      </c>
      <c r="DC7" s="1088"/>
      <c r="DD7" s="1088"/>
      <c r="DE7" s="1088"/>
      <c r="DF7" s="1089"/>
      <c r="DG7" s="1087" t="s">
        <v>531</v>
      </c>
      <c r="DH7" s="1088"/>
      <c r="DI7" s="1088"/>
      <c r="DJ7" s="1088"/>
      <c r="DK7" s="1089"/>
      <c r="DL7" s="1087" t="s">
        <v>531</v>
      </c>
      <c r="DM7" s="1088"/>
      <c r="DN7" s="1088"/>
      <c r="DO7" s="1088"/>
      <c r="DP7" s="1089"/>
      <c r="DQ7" s="1087" t="s">
        <v>531</v>
      </c>
      <c r="DR7" s="1088"/>
      <c r="DS7" s="1088"/>
      <c r="DT7" s="1088"/>
      <c r="DU7" s="1089"/>
      <c r="DV7" s="1114"/>
      <c r="DW7" s="1115"/>
      <c r="DX7" s="1115"/>
      <c r="DY7" s="1115"/>
      <c r="DZ7" s="1116"/>
      <c r="EA7" s="207"/>
    </row>
    <row r="8" spans="1:131" s="208" customFormat="1" ht="26.25" customHeight="1">
      <c r="A8" s="214">
        <v>2</v>
      </c>
      <c r="B8" s="1036" t="s">
        <v>366</v>
      </c>
      <c r="C8" s="1037"/>
      <c r="D8" s="1037"/>
      <c r="E8" s="1037"/>
      <c r="F8" s="1037"/>
      <c r="G8" s="1037"/>
      <c r="H8" s="1037"/>
      <c r="I8" s="1037"/>
      <c r="J8" s="1037"/>
      <c r="K8" s="1037"/>
      <c r="L8" s="1037"/>
      <c r="M8" s="1037"/>
      <c r="N8" s="1037"/>
      <c r="O8" s="1037"/>
      <c r="P8" s="1038"/>
      <c r="Q8" s="1042">
        <v>13</v>
      </c>
      <c r="R8" s="1043"/>
      <c r="S8" s="1043"/>
      <c r="T8" s="1043"/>
      <c r="U8" s="1043"/>
      <c r="V8" s="1043">
        <v>12</v>
      </c>
      <c r="W8" s="1043"/>
      <c r="X8" s="1043"/>
      <c r="Y8" s="1043"/>
      <c r="Z8" s="1043"/>
      <c r="AA8" s="1043">
        <v>1</v>
      </c>
      <c r="AB8" s="1043"/>
      <c r="AC8" s="1043"/>
      <c r="AD8" s="1043"/>
      <c r="AE8" s="1044"/>
      <c r="AF8" s="1018">
        <v>1</v>
      </c>
      <c r="AG8" s="1019"/>
      <c r="AH8" s="1019"/>
      <c r="AI8" s="1019"/>
      <c r="AJ8" s="1020"/>
      <c r="AK8" s="1085">
        <v>9</v>
      </c>
      <c r="AL8" s="1086"/>
      <c r="AM8" s="1086"/>
      <c r="AN8" s="1086"/>
      <c r="AO8" s="1086"/>
      <c r="AP8" s="1086" t="s">
        <v>531</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3335</v>
      </c>
      <c r="R23" s="1068"/>
      <c r="S23" s="1068"/>
      <c r="T23" s="1068"/>
      <c r="U23" s="1068"/>
      <c r="V23" s="1068">
        <v>3165</v>
      </c>
      <c r="W23" s="1068"/>
      <c r="X23" s="1068"/>
      <c r="Y23" s="1068"/>
      <c r="Z23" s="1068"/>
      <c r="AA23" s="1068">
        <v>170</v>
      </c>
      <c r="AB23" s="1068"/>
      <c r="AC23" s="1068"/>
      <c r="AD23" s="1068"/>
      <c r="AE23" s="1069"/>
      <c r="AF23" s="1070">
        <v>125</v>
      </c>
      <c r="AG23" s="1068"/>
      <c r="AH23" s="1068"/>
      <c r="AI23" s="1068"/>
      <c r="AJ23" s="1071"/>
      <c r="AK23" s="1072"/>
      <c r="AL23" s="1073"/>
      <c r="AM23" s="1073"/>
      <c r="AN23" s="1073"/>
      <c r="AO23" s="1073"/>
      <c r="AP23" s="1068">
        <v>2280</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1284</v>
      </c>
      <c r="R28" s="1053"/>
      <c r="S28" s="1053"/>
      <c r="T28" s="1053"/>
      <c r="U28" s="1053"/>
      <c r="V28" s="1053">
        <v>1078</v>
      </c>
      <c r="W28" s="1053"/>
      <c r="X28" s="1053"/>
      <c r="Y28" s="1053"/>
      <c r="Z28" s="1053"/>
      <c r="AA28" s="1053">
        <v>206</v>
      </c>
      <c r="AB28" s="1053"/>
      <c r="AC28" s="1053"/>
      <c r="AD28" s="1053"/>
      <c r="AE28" s="1054"/>
      <c r="AF28" s="1055">
        <v>206</v>
      </c>
      <c r="AG28" s="1053"/>
      <c r="AH28" s="1053"/>
      <c r="AI28" s="1053"/>
      <c r="AJ28" s="1056"/>
      <c r="AK28" s="1057">
        <v>76</v>
      </c>
      <c r="AL28" s="1045"/>
      <c r="AM28" s="1045"/>
      <c r="AN28" s="1045"/>
      <c r="AO28" s="1045"/>
      <c r="AP28" s="1045" t="s">
        <v>531</v>
      </c>
      <c r="AQ28" s="1045"/>
      <c r="AR28" s="1045"/>
      <c r="AS28" s="1045"/>
      <c r="AT28" s="1045"/>
      <c r="AU28" s="1045" t="s">
        <v>531</v>
      </c>
      <c r="AV28" s="1045"/>
      <c r="AW28" s="1045"/>
      <c r="AX28" s="1045"/>
      <c r="AY28" s="1045"/>
      <c r="AZ28" s="1046" t="s">
        <v>531</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381</v>
      </c>
      <c r="C29" s="1037"/>
      <c r="D29" s="1037"/>
      <c r="E29" s="1037"/>
      <c r="F29" s="1037"/>
      <c r="G29" s="1037"/>
      <c r="H29" s="1037"/>
      <c r="I29" s="1037"/>
      <c r="J29" s="1037"/>
      <c r="K29" s="1037"/>
      <c r="L29" s="1037"/>
      <c r="M29" s="1037"/>
      <c r="N29" s="1037"/>
      <c r="O29" s="1037"/>
      <c r="P29" s="1038"/>
      <c r="Q29" s="1042">
        <v>763</v>
      </c>
      <c r="R29" s="1043"/>
      <c r="S29" s="1043"/>
      <c r="T29" s="1043"/>
      <c r="U29" s="1043"/>
      <c r="V29" s="1043">
        <v>684</v>
      </c>
      <c r="W29" s="1043"/>
      <c r="X29" s="1043"/>
      <c r="Y29" s="1043"/>
      <c r="Z29" s="1043"/>
      <c r="AA29" s="1043">
        <v>79</v>
      </c>
      <c r="AB29" s="1043"/>
      <c r="AC29" s="1043"/>
      <c r="AD29" s="1043"/>
      <c r="AE29" s="1044"/>
      <c r="AF29" s="1018">
        <v>79</v>
      </c>
      <c r="AG29" s="1019"/>
      <c r="AH29" s="1019"/>
      <c r="AI29" s="1019"/>
      <c r="AJ29" s="1020"/>
      <c r="AK29" s="979">
        <v>109</v>
      </c>
      <c r="AL29" s="970"/>
      <c r="AM29" s="970"/>
      <c r="AN29" s="970"/>
      <c r="AO29" s="970"/>
      <c r="AP29" s="970" t="s">
        <v>531</v>
      </c>
      <c r="AQ29" s="970"/>
      <c r="AR29" s="970"/>
      <c r="AS29" s="970"/>
      <c r="AT29" s="970"/>
      <c r="AU29" s="970" t="s">
        <v>531</v>
      </c>
      <c r="AV29" s="970"/>
      <c r="AW29" s="970"/>
      <c r="AX29" s="970"/>
      <c r="AY29" s="970"/>
      <c r="AZ29" s="1041" t="s">
        <v>531</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382</v>
      </c>
      <c r="C30" s="1037"/>
      <c r="D30" s="1037"/>
      <c r="E30" s="1037"/>
      <c r="F30" s="1037"/>
      <c r="G30" s="1037"/>
      <c r="H30" s="1037"/>
      <c r="I30" s="1037"/>
      <c r="J30" s="1037"/>
      <c r="K30" s="1037"/>
      <c r="L30" s="1037"/>
      <c r="M30" s="1037"/>
      <c r="N30" s="1037"/>
      <c r="O30" s="1037"/>
      <c r="P30" s="1038"/>
      <c r="Q30" s="1042">
        <v>75</v>
      </c>
      <c r="R30" s="1043"/>
      <c r="S30" s="1043"/>
      <c r="T30" s="1043"/>
      <c r="U30" s="1043"/>
      <c r="V30" s="1043">
        <v>74</v>
      </c>
      <c r="W30" s="1043"/>
      <c r="X30" s="1043"/>
      <c r="Y30" s="1043"/>
      <c r="Z30" s="1043"/>
      <c r="AA30" s="1043">
        <v>1</v>
      </c>
      <c r="AB30" s="1043"/>
      <c r="AC30" s="1043"/>
      <c r="AD30" s="1043"/>
      <c r="AE30" s="1044"/>
      <c r="AF30" s="1018">
        <v>1</v>
      </c>
      <c r="AG30" s="1019"/>
      <c r="AH30" s="1019"/>
      <c r="AI30" s="1019"/>
      <c r="AJ30" s="1020"/>
      <c r="AK30" s="979">
        <v>36</v>
      </c>
      <c r="AL30" s="970"/>
      <c r="AM30" s="970"/>
      <c r="AN30" s="970"/>
      <c r="AO30" s="970"/>
      <c r="AP30" s="970" t="s">
        <v>531</v>
      </c>
      <c r="AQ30" s="970"/>
      <c r="AR30" s="970"/>
      <c r="AS30" s="970"/>
      <c r="AT30" s="970"/>
      <c r="AU30" s="970" t="s">
        <v>531</v>
      </c>
      <c r="AV30" s="970"/>
      <c r="AW30" s="970"/>
      <c r="AX30" s="970"/>
      <c r="AY30" s="970"/>
      <c r="AZ30" s="1041" t="s">
        <v>531</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539</v>
      </c>
      <c r="C31" s="1037"/>
      <c r="D31" s="1037"/>
      <c r="E31" s="1037"/>
      <c r="F31" s="1037"/>
      <c r="G31" s="1037"/>
      <c r="H31" s="1037"/>
      <c r="I31" s="1037"/>
      <c r="J31" s="1037"/>
      <c r="K31" s="1037"/>
      <c r="L31" s="1037"/>
      <c r="M31" s="1037"/>
      <c r="N31" s="1037"/>
      <c r="O31" s="1037"/>
      <c r="P31" s="1038"/>
      <c r="Q31" s="1042">
        <v>214</v>
      </c>
      <c r="R31" s="1043"/>
      <c r="S31" s="1043"/>
      <c r="T31" s="1043"/>
      <c r="U31" s="1043"/>
      <c r="V31" s="1043">
        <v>200</v>
      </c>
      <c r="W31" s="1043"/>
      <c r="X31" s="1043"/>
      <c r="Y31" s="1043"/>
      <c r="Z31" s="1043"/>
      <c r="AA31" s="1043">
        <v>14</v>
      </c>
      <c r="AB31" s="1043"/>
      <c r="AC31" s="1043"/>
      <c r="AD31" s="1043"/>
      <c r="AE31" s="1044"/>
      <c r="AF31" s="1018">
        <v>14</v>
      </c>
      <c r="AG31" s="1019"/>
      <c r="AH31" s="1019"/>
      <c r="AI31" s="1019"/>
      <c r="AJ31" s="1020"/>
      <c r="AK31" s="979">
        <v>4</v>
      </c>
      <c r="AL31" s="970"/>
      <c r="AM31" s="970"/>
      <c r="AN31" s="970"/>
      <c r="AO31" s="970"/>
      <c r="AP31" s="970">
        <v>317</v>
      </c>
      <c r="AQ31" s="970"/>
      <c r="AR31" s="970"/>
      <c r="AS31" s="970"/>
      <c r="AT31" s="970"/>
      <c r="AU31" s="970">
        <v>159</v>
      </c>
      <c r="AV31" s="970"/>
      <c r="AW31" s="970"/>
      <c r="AX31" s="970"/>
      <c r="AY31" s="970"/>
      <c r="AZ31" s="1041" t="s">
        <v>531</v>
      </c>
      <c r="BA31" s="1041"/>
      <c r="BB31" s="1041"/>
      <c r="BC31" s="1041"/>
      <c r="BD31" s="1041"/>
      <c r="BE31" s="1031" t="s">
        <v>383</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540</v>
      </c>
      <c r="C32" s="1037"/>
      <c r="D32" s="1037"/>
      <c r="E32" s="1037"/>
      <c r="F32" s="1037"/>
      <c r="G32" s="1037"/>
      <c r="H32" s="1037"/>
      <c r="I32" s="1037"/>
      <c r="J32" s="1037"/>
      <c r="K32" s="1037"/>
      <c r="L32" s="1037"/>
      <c r="M32" s="1037"/>
      <c r="N32" s="1037"/>
      <c r="O32" s="1037"/>
      <c r="P32" s="1038"/>
      <c r="Q32" s="1042">
        <v>24</v>
      </c>
      <c r="R32" s="1043"/>
      <c r="S32" s="1043"/>
      <c r="T32" s="1043"/>
      <c r="U32" s="1043"/>
      <c r="V32" s="1043">
        <v>12</v>
      </c>
      <c r="W32" s="1043"/>
      <c r="X32" s="1043"/>
      <c r="Y32" s="1043"/>
      <c r="Z32" s="1043"/>
      <c r="AA32" s="1043">
        <v>12</v>
      </c>
      <c r="AB32" s="1043"/>
      <c r="AC32" s="1043"/>
      <c r="AD32" s="1043"/>
      <c r="AE32" s="1044"/>
      <c r="AF32" s="1018">
        <v>189</v>
      </c>
      <c r="AG32" s="1019"/>
      <c r="AH32" s="1019"/>
      <c r="AI32" s="1019"/>
      <c r="AJ32" s="1020"/>
      <c r="AK32" s="979" t="s">
        <v>531</v>
      </c>
      <c r="AL32" s="970"/>
      <c r="AM32" s="970"/>
      <c r="AN32" s="970"/>
      <c r="AO32" s="970"/>
      <c r="AP32" s="970" t="s">
        <v>531</v>
      </c>
      <c r="AQ32" s="970"/>
      <c r="AR32" s="970"/>
      <c r="AS32" s="970"/>
      <c r="AT32" s="970"/>
      <c r="AU32" s="970" t="s">
        <v>531</v>
      </c>
      <c r="AV32" s="970"/>
      <c r="AW32" s="970"/>
      <c r="AX32" s="970"/>
      <c r="AY32" s="970"/>
      <c r="AZ32" s="1041" t="s">
        <v>531</v>
      </c>
      <c r="BA32" s="1041"/>
      <c r="BB32" s="1041"/>
      <c r="BC32" s="1041"/>
      <c r="BD32" s="1041"/>
      <c r="BE32" s="1031" t="s">
        <v>383</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384</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385</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489</v>
      </c>
      <c r="AG63" s="958"/>
      <c r="AH63" s="958"/>
      <c r="AI63" s="958"/>
      <c r="AJ63" s="1029"/>
      <c r="AK63" s="1030"/>
      <c r="AL63" s="962"/>
      <c r="AM63" s="962"/>
      <c r="AN63" s="962"/>
      <c r="AO63" s="962"/>
      <c r="AP63" s="958">
        <v>317</v>
      </c>
      <c r="AQ63" s="958"/>
      <c r="AR63" s="958"/>
      <c r="AS63" s="958"/>
      <c r="AT63" s="958"/>
      <c r="AU63" s="958">
        <v>159</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387</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388</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533</v>
      </c>
      <c r="C68" s="985"/>
      <c r="D68" s="985"/>
      <c r="E68" s="985"/>
      <c r="F68" s="985"/>
      <c r="G68" s="985"/>
      <c r="H68" s="985"/>
      <c r="I68" s="985"/>
      <c r="J68" s="985"/>
      <c r="K68" s="985"/>
      <c r="L68" s="985"/>
      <c r="M68" s="985"/>
      <c r="N68" s="985"/>
      <c r="O68" s="985"/>
      <c r="P68" s="986"/>
      <c r="Q68" s="987">
        <v>11014</v>
      </c>
      <c r="R68" s="981"/>
      <c r="S68" s="981"/>
      <c r="T68" s="981"/>
      <c r="U68" s="981"/>
      <c r="V68" s="981">
        <v>9060</v>
      </c>
      <c r="W68" s="981"/>
      <c r="X68" s="981"/>
      <c r="Y68" s="981"/>
      <c r="Z68" s="981"/>
      <c r="AA68" s="981">
        <v>1954</v>
      </c>
      <c r="AB68" s="981"/>
      <c r="AC68" s="981"/>
      <c r="AD68" s="981"/>
      <c r="AE68" s="981"/>
      <c r="AF68" s="981">
        <v>1954</v>
      </c>
      <c r="AG68" s="981"/>
      <c r="AH68" s="981"/>
      <c r="AI68" s="981"/>
      <c r="AJ68" s="981"/>
      <c r="AK68" s="981">
        <v>639</v>
      </c>
      <c r="AL68" s="981"/>
      <c r="AM68" s="981"/>
      <c r="AN68" s="981"/>
      <c r="AO68" s="981"/>
      <c r="AP68" s="981" t="s">
        <v>531</v>
      </c>
      <c r="AQ68" s="981"/>
      <c r="AR68" s="981"/>
      <c r="AS68" s="981"/>
      <c r="AT68" s="981"/>
      <c r="AU68" s="981" t="s">
        <v>531</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534</v>
      </c>
      <c r="C69" s="974"/>
      <c r="D69" s="974"/>
      <c r="E69" s="974"/>
      <c r="F69" s="974"/>
      <c r="G69" s="974"/>
      <c r="H69" s="974"/>
      <c r="I69" s="974"/>
      <c r="J69" s="974"/>
      <c r="K69" s="974"/>
      <c r="L69" s="974"/>
      <c r="M69" s="974"/>
      <c r="N69" s="974"/>
      <c r="O69" s="974"/>
      <c r="P69" s="975"/>
      <c r="Q69" s="976">
        <v>1812</v>
      </c>
      <c r="R69" s="970"/>
      <c r="S69" s="970"/>
      <c r="T69" s="970"/>
      <c r="U69" s="970"/>
      <c r="V69" s="970">
        <v>1781</v>
      </c>
      <c r="W69" s="970"/>
      <c r="X69" s="970"/>
      <c r="Y69" s="970"/>
      <c r="Z69" s="970"/>
      <c r="AA69" s="970">
        <v>31</v>
      </c>
      <c r="AB69" s="970"/>
      <c r="AC69" s="970"/>
      <c r="AD69" s="970"/>
      <c r="AE69" s="970"/>
      <c r="AF69" s="970">
        <v>31</v>
      </c>
      <c r="AG69" s="970"/>
      <c r="AH69" s="970"/>
      <c r="AI69" s="970"/>
      <c r="AJ69" s="970"/>
      <c r="AK69" s="970" t="s">
        <v>537</v>
      </c>
      <c r="AL69" s="970"/>
      <c r="AM69" s="970"/>
      <c r="AN69" s="970"/>
      <c r="AO69" s="970"/>
      <c r="AP69" s="970">
        <v>68</v>
      </c>
      <c r="AQ69" s="970"/>
      <c r="AR69" s="970"/>
      <c r="AS69" s="970"/>
      <c r="AT69" s="970"/>
      <c r="AU69" s="970">
        <v>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535</v>
      </c>
      <c r="C70" s="974"/>
      <c r="D70" s="974"/>
      <c r="E70" s="974"/>
      <c r="F70" s="974"/>
      <c r="G70" s="974"/>
      <c r="H70" s="974"/>
      <c r="I70" s="974"/>
      <c r="J70" s="974"/>
      <c r="K70" s="974"/>
      <c r="L70" s="974"/>
      <c r="M70" s="974"/>
      <c r="N70" s="974"/>
      <c r="O70" s="974"/>
      <c r="P70" s="975"/>
      <c r="Q70" s="976">
        <v>270</v>
      </c>
      <c r="R70" s="970"/>
      <c r="S70" s="970"/>
      <c r="T70" s="970"/>
      <c r="U70" s="970"/>
      <c r="V70" s="970">
        <v>262</v>
      </c>
      <c r="W70" s="970"/>
      <c r="X70" s="970"/>
      <c r="Y70" s="970"/>
      <c r="Z70" s="970"/>
      <c r="AA70" s="970">
        <v>8</v>
      </c>
      <c r="AB70" s="970"/>
      <c r="AC70" s="970"/>
      <c r="AD70" s="970"/>
      <c r="AE70" s="970"/>
      <c r="AF70" s="970">
        <v>8</v>
      </c>
      <c r="AG70" s="970"/>
      <c r="AH70" s="970"/>
      <c r="AI70" s="970"/>
      <c r="AJ70" s="970"/>
      <c r="AK70" s="970" t="s">
        <v>531</v>
      </c>
      <c r="AL70" s="970"/>
      <c r="AM70" s="970"/>
      <c r="AN70" s="970"/>
      <c r="AO70" s="970"/>
      <c r="AP70" s="970" t="s">
        <v>531</v>
      </c>
      <c r="AQ70" s="970"/>
      <c r="AR70" s="970"/>
      <c r="AS70" s="970"/>
      <c r="AT70" s="970"/>
      <c r="AU70" s="970" t="s">
        <v>531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536</v>
      </c>
      <c r="C71" s="974"/>
      <c r="D71" s="974"/>
      <c r="E71" s="974"/>
      <c r="F71" s="974"/>
      <c r="G71" s="974"/>
      <c r="H71" s="974"/>
      <c r="I71" s="974"/>
      <c r="J71" s="974"/>
      <c r="K71" s="974"/>
      <c r="L71" s="974"/>
      <c r="M71" s="974"/>
      <c r="N71" s="974"/>
      <c r="O71" s="974"/>
      <c r="P71" s="975"/>
      <c r="Q71" s="976">
        <v>287515</v>
      </c>
      <c r="R71" s="970"/>
      <c r="S71" s="970"/>
      <c r="T71" s="970"/>
      <c r="U71" s="970"/>
      <c r="V71" s="970">
        <v>274140</v>
      </c>
      <c r="W71" s="970"/>
      <c r="X71" s="970"/>
      <c r="Y71" s="970"/>
      <c r="Z71" s="970"/>
      <c r="AA71" s="970">
        <v>13375</v>
      </c>
      <c r="AB71" s="970"/>
      <c r="AC71" s="970"/>
      <c r="AD71" s="970"/>
      <c r="AE71" s="970"/>
      <c r="AF71" s="970">
        <v>13375</v>
      </c>
      <c r="AG71" s="970"/>
      <c r="AH71" s="970"/>
      <c r="AI71" s="970"/>
      <c r="AJ71" s="970"/>
      <c r="AK71" s="970" t="s">
        <v>538</v>
      </c>
      <c r="AL71" s="970"/>
      <c r="AM71" s="970"/>
      <c r="AN71" s="970"/>
      <c r="AO71" s="970"/>
      <c r="AP71" s="970" t="s">
        <v>531</v>
      </c>
      <c r="AQ71" s="970"/>
      <c r="AR71" s="970"/>
      <c r="AS71" s="970"/>
      <c r="AT71" s="970"/>
      <c r="AU71" s="970" t="s">
        <v>531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389</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15368</v>
      </c>
      <c r="AG88" s="958"/>
      <c r="AH88" s="958"/>
      <c r="AI88" s="958"/>
      <c r="AJ88" s="958"/>
      <c r="AK88" s="962"/>
      <c r="AL88" s="962"/>
      <c r="AM88" s="962"/>
      <c r="AN88" s="962"/>
      <c r="AO88" s="962"/>
      <c r="AP88" s="958">
        <v>68</v>
      </c>
      <c r="AQ88" s="958"/>
      <c r="AR88" s="958"/>
      <c r="AS88" s="958"/>
      <c r="AT88" s="958"/>
      <c r="AU88" s="958">
        <v>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390</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30</v>
      </c>
      <c r="CS102" s="950"/>
      <c r="CT102" s="950"/>
      <c r="CU102" s="950"/>
      <c r="CV102" s="951"/>
      <c r="CW102" s="949">
        <v>14</v>
      </c>
      <c r="CX102" s="950"/>
      <c r="CY102" s="950"/>
      <c r="CZ102" s="950"/>
      <c r="DA102" s="951"/>
      <c r="DB102" s="949" t="s">
        <v>531</v>
      </c>
      <c r="DC102" s="950"/>
      <c r="DD102" s="950"/>
      <c r="DE102" s="950"/>
      <c r="DF102" s="951"/>
      <c r="DG102" s="949" t="s">
        <v>531</v>
      </c>
      <c r="DH102" s="950"/>
      <c r="DI102" s="950"/>
      <c r="DJ102" s="950"/>
      <c r="DK102" s="951"/>
      <c r="DL102" s="949" t="s">
        <v>531</v>
      </c>
      <c r="DM102" s="950"/>
      <c r="DN102" s="950"/>
      <c r="DO102" s="950"/>
      <c r="DP102" s="951"/>
      <c r="DQ102" s="949" t="s">
        <v>531</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391</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392</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395</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396</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398</v>
      </c>
      <c r="AB109" s="893"/>
      <c r="AC109" s="893"/>
      <c r="AD109" s="893"/>
      <c r="AE109" s="894"/>
      <c r="AF109" s="895" t="s">
        <v>287</v>
      </c>
      <c r="AG109" s="893"/>
      <c r="AH109" s="893"/>
      <c r="AI109" s="893"/>
      <c r="AJ109" s="894"/>
      <c r="AK109" s="895" t="s">
        <v>286</v>
      </c>
      <c r="AL109" s="893"/>
      <c r="AM109" s="893"/>
      <c r="AN109" s="893"/>
      <c r="AO109" s="894"/>
      <c r="AP109" s="895" t="s">
        <v>399</v>
      </c>
      <c r="AQ109" s="893"/>
      <c r="AR109" s="893"/>
      <c r="AS109" s="893"/>
      <c r="AT109" s="924"/>
      <c r="AU109" s="892" t="s">
        <v>397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398</v>
      </c>
      <c r="BR109" s="893"/>
      <c r="BS109" s="893"/>
      <c r="BT109" s="893"/>
      <c r="BU109" s="894"/>
      <c r="BV109" s="895" t="s">
        <v>287</v>
      </c>
      <c r="BW109" s="893"/>
      <c r="BX109" s="893"/>
      <c r="BY109" s="893"/>
      <c r="BZ109" s="894"/>
      <c r="CA109" s="895" t="s">
        <v>286</v>
      </c>
      <c r="CB109" s="893"/>
      <c r="CC109" s="893"/>
      <c r="CD109" s="893"/>
      <c r="CE109" s="894"/>
      <c r="CF109" s="931" t="s">
        <v>399</v>
      </c>
      <c r="CG109" s="931"/>
      <c r="CH109" s="931"/>
      <c r="CI109" s="931"/>
      <c r="CJ109" s="931"/>
      <c r="CK109" s="895" t="s">
        <v>400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398</v>
      </c>
      <c r="DH109" s="893"/>
      <c r="DI109" s="893"/>
      <c r="DJ109" s="893"/>
      <c r="DK109" s="894"/>
      <c r="DL109" s="895" t="s">
        <v>287</v>
      </c>
      <c r="DM109" s="893"/>
      <c r="DN109" s="893"/>
      <c r="DO109" s="893"/>
      <c r="DP109" s="894"/>
      <c r="DQ109" s="895" t="s">
        <v>286</v>
      </c>
      <c r="DR109" s="893"/>
      <c r="DS109" s="893"/>
      <c r="DT109" s="893"/>
      <c r="DU109" s="894"/>
      <c r="DV109" s="895" t="s">
        <v>399</v>
      </c>
      <c r="DW109" s="893"/>
      <c r="DX109" s="893"/>
      <c r="DY109" s="893"/>
      <c r="DZ109" s="924"/>
    </row>
    <row r="110" spans="1:131" s="199" customFormat="1" ht="26.25" customHeight="1">
      <c r="A110" s="795" t="s">
        <v>401</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299411</v>
      </c>
      <c r="AB110" s="886"/>
      <c r="AC110" s="886"/>
      <c r="AD110" s="886"/>
      <c r="AE110" s="887"/>
      <c r="AF110" s="888">
        <v>269173</v>
      </c>
      <c r="AG110" s="886"/>
      <c r="AH110" s="886"/>
      <c r="AI110" s="886"/>
      <c r="AJ110" s="887"/>
      <c r="AK110" s="888">
        <v>244385</v>
      </c>
      <c r="AL110" s="886"/>
      <c r="AM110" s="886"/>
      <c r="AN110" s="886"/>
      <c r="AO110" s="887"/>
      <c r="AP110" s="889">
        <v>14.2</v>
      </c>
      <c r="AQ110" s="890"/>
      <c r="AR110" s="890"/>
      <c r="AS110" s="890"/>
      <c r="AT110" s="891"/>
      <c r="AU110" s="925" t="s">
        <v>61</v>
      </c>
      <c r="AV110" s="926"/>
      <c r="AW110" s="926"/>
      <c r="AX110" s="926"/>
      <c r="AY110" s="926"/>
      <c r="AZ110" s="851" t="s">
        <v>402</v>
      </c>
      <c r="BA110" s="796"/>
      <c r="BB110" s="796"/>
      <c r="BC110" s="796"/>
      <c r="BD110" s="796"/>
      <c r="BE110" s="796"/>
      <c r="BF110" s="796"/>
      <c r="BG110" s="796"/>
      <c r="BH110" s="796"/>
      <c r="BI110" s="796"/>
      <c r="BJ110" s="796"/>
      <c r="BK110" s="796"/>
      <c r="BL110" s="796"/>
      <c r="BM110" s="796"/>
      <c r="BN110" s="796"/>
      <c r="BO110" s="796"/>
      <c r="BP110" s="797"/>
      <c r="BQ110" s="852">
        <v>2266438</v>
      </c>
      <c r="BR110" s="833"/>
      <c r="BS110" s="833"/>
      <c r="BT110" s="833"/>
      <c r="BU110" s="833"/>
      <c r="BV110" s="833">
        <v>2262914</v>
      </c>
      <c r="BW110" s="833"/>
      <c r="BX110" s="833"/>
      <c r="BY110" s="833"/>
      <c r="BZ110" s="833"/>
      <c r="CA110" s="833">
        <v>2280068</v>
      </c>
      <c r="CB110" s="833"/>
      <c r="CC110" s="833"/>
      <c r="CD110" s="833"/>
      <c r="CE110" s="833"/>
      <c r="CF110" s="857">
        <v>132.1</v>
      </c>
      <c r="CG110" s="858"/>
      <c r="CH110" s="858"/>
      <c r="CI110" s="858"/>
      <c r="CJ110" s="858"/>
      <c r="CK110" s="921" t="s">
        <v>403</v>
      </c>
      <c r="CL110" s="807"/>
      <c r="CM110" s="882" t="s">
        <v>404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405</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406</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407</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408</v>
      </c>
      <c r="B112" s="908"/>
      <c r="C112" s="738" t="s">
        <v>409</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410</v>
      </c>
      <c r="BA112" s="738"/>
      <c r="BB112" s="738"/>
      <c r="BC112" s="738"/>
      <c r="BD112" s="738"/>
      <c r="BE112" s="738"/>
      <c r="BF112" s="738"/>
      <c r="BG112" s="738"/>
      <c r="BH112" s="738"/>
      <c r="BI112" s="738"/>
      <c r="BJ112" s="738"/>
      <c r="BK112" s="738"/>
      <c r="BL112" s="738"/>
      <c r="BM112" s="738"/>
      <c r="BN112" s="738"/>
      <c r="BO112" s="738"/>
      <c r="BP112" s="739"/>
      <c r="BQ112" s="804">
        <v>80806</v>
      </c>
      <c r="BR112" s="805"/>
      <c r="BS112" s="805"/>
      <c r="BT112" s="805"/>
      <c r="BU112" s="805"/>
      <c r="BV112" s="805">
        <v>120069</v>
      </c>
      <c r="BW112" s="805"/>
      <c r="BX112" s="805"/>
      <c r="BY112" s="805"/>
      <c r="BZ112" s="805"/>
      <c r="CA112" s="805">
        <v>158558</v>
      </c>
      <c r="CB112" s="805"/>
      <c r="CC112" s="805"/>
      <c r="CD112" s="805"/>
      <c r="CE112" s="805"/>
      <c r="CF112" s="866">
        <v>9.1999999999999993</v>
      </c>
      <c r="CG112" s="867"/>
      <c r="CH112" s="867"/>
      <c r="CI112" s="867"/>
      <c r="CJ112" s="867"/>
      <c r="CK112" s="922"/>
      <c r="CL112" s="809"/>
      <c r="CM112" s="812" t="s">
        <v>411</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412</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3348</v>
      </c>
      <c r="AB113" s="914"/>
      <c r="AC113" s="914"/>
      <c r="AD113" s="914"/>
      <c r="AE113" s="915"/>
      <c r="AF113" s="916">
        <v>3606</v>
      </c>
      <c r="AG113" s="914"/>
      <c r="AH113" s="914"/>
      <c r="AI113" s="914"/>
      <c r="AJ113" s="915"/>
      <c r="AK113" s="916">
        <v>4293</v>
      </c>
      <c r="AL113" s="914"/>
      <c r="AM113" s="914"/>
      <c r="AN113" s="914"/>
      <c r="AO113" s="915"/>
      <c r="AP113" s="917">
        <v>0.2</v>
      </c>
      <c r="AQ113" s="918"/>
      <c r="AR113" s="918"/>
      <c r="AS113" s="918"/>
      <c r="AT113" s="919"/>
      <c r="AU113" s="927"/>
      <c r="AV113" s="928"/>
      <c r="AW113" s="928"/>
      <c r="AX113" s="928"/>
      <c r="AY113" s="928"/>
      <c r="AZ113" s="803" t="s">
        <v>413</v>
      </c>
      <c r="BA113" s="738"/>
      <c r="BB113" s="738"/>
      <c r="BC113" s="738"/>
      <c r="BD113" s="738"/>
      <c r="BE113" s="738"/>
      <c r="BF113" s="738"/>
      <c r="BG113" s="738"/>
      <c r="BH113" s="738"/>
      <c r="BI113" s="738"/>
      <c r="BJ113" s="738"/>
      <c r="BK113" s="738"/>
      <c r="BL113" s="738"/>
      <c r="BM113" s="738"/>
      <c r="BN113" s="738"/>
      <c r="BO113" s="738"/>
      <c r="BP113" s="739"/>
      <c r="BQ113" s="804">
        <v>24056</v>
      </c>
      <c r="BR113" s="805"/>
      <c r="BS113" s="805"/>
      <c r="BT113" s="805"/>
      <c r="BU113" s="805"/>
      <c r="BV113" s="805">
        <v>15439</v>
      </c>
      <c r="BW113" s="805"/>
      <c r="BX113" s="805"/>
      <c r="BY113" s="805"/>
      <c r="BZ113" s="805"/>
      <c r="CA113" s="805">
        <v>6693</v>
      </c>
      <c r="CB113" s="805"/>
      <c r="CC113" s="805"/>
      <c r="CD113" s="805"/>
      <c r="CE113" s="805"/>
      <c r="CF113" s="866">
        <v>0.4</v>
      </c>
      <c r="CG113" s="867"/>
      <c r="CH113" s="867"/>
      <c r="CI113" s="867"/>
      <c r="CJ113" s="867"/>
      <c r="CK113" s="922"/>
      <c r="CL113" s="809"/>
      <c r="CM113" s="812" t="s">
        <v>414</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415</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8816</v>
      </c>
      <c r="AB114" s="768"/>
      <c r="AC114" s="768"/>
      <c r="AD114" s="768"/>
      <c r="AE114" s="769"/>
      <c r="AF114" s="770">
        <v>8816</v>
      </c>
      <c r="AG114" s="768"/>
      <c r="AH114" s="768"/>
      <c r="AI114" s="768"/>
      <c r="AJ114" s="769"/>
      <c r="AK114" s="770">
        <v>8816</v>
      </c>
      <c r="AL114" s="768"/>
      <c r="AM114" s="768"/>
      <c r="AN114" s="768"/>
      <c r="AO114" s="769"/>
      <c r="AP114" s="815">
        <v>0.5</v>
      </c>
      <c r="AQ114" s="816"/>
      <c r="AR114" s="816"/>
      <c r="AS114" s="816"/>
      <c r="AT114" s="817"/>
      <c r="AU114" s="927"/>
      <c r="AV114" s="928"/>
      <c r="AW114" s="928"/>
      <c r="AX114" s="928"/>
      <c r="AY114" s="928"/>
      <c r="AZ114" s="803" t="s">
        <v>416</v>
      </c>
      <c r="BA114" s="738"/>
      <c r="BB114" s="738"/>
      <c r="BC114" s="738"/>
      <c r="BD114" s="738"/>
      <c r="BE114" s="738"/>
      <c r="BF114" s="738"/>
      <c r="BG114" s="738"/>
      <c r="BH114" s="738"/>
      <c r="BI114" s="738"/>
      <c r="BJ114" s="738"/>
      <c r="BK114" s="738"/>
      <c r="BL114" s="738"/>
      <c r="BM114" s="738"/>
      <c r="BN114" s="738"/>
      <c r="BO114" s="738"/>
      <c r="BP114" s="739"/>
      <c r="BQ114" s="804">
        <v>682166</v>
      </c>
      <c r="BR114" s="805"/>
      <c r="BS114" s="805"/>
      <c r="BT114" s="805"/>
      <c r="BU114" s="805"/>
      <c r="BV114" s="805">
        <v>641726</v>
      </c>
      <c r="BW114" s="805"/>
      <c r="BX114" s="805"/>
      <c r="BY114" s="805"/>
      <c r="BZ114" s="805"/>
      <c r="CA114" s="805">
        <v>550368</v>
      </c>
      <c r="CB114" s="805"/>
      <c r="CC114" s="805"/>
      <c r="CD114" s="805"/>
      <c r="CE114" s="805"/>
      <c r="CF114" s="866">
        <v>31.9</v>
      </c>
      <c r="CG114" s="867"/>
      <c r="CH114" s="867"/>
      <c r="CI114" s="867"/>
      <c r="CJ114" s="867"/>
      <c r="CK114" s="922"/>
      <c r="CL114" s="809"/>
      <c r="CM114" s="812" t="s">
        <v>417</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418</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111</v>
      </c>
      <c r="AB115" s="914"/>
      <c r="AC115" s="914"/>
      <c r="AD115" s="914"/>
      <c r="AE115" s="915"/>
      <c r="AF115" s="916" t="s">
        <v>111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3" t="s">
        <v>419</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420</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422</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423</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424</v>
      </c>
      <c r="Z117" s="894"/>
      <c r="AA117" s="899">
        <v>311575</v>
      </c>
      <c r="AB117" s="900"/>
      <c r="AC117" s="900"/>
      <c r="AD117" s="900"/>
      <c r="AE117" s="901"/>
      <c r="AF117" s="902">
        <v>281595</v>
      </c>
      <c r="AG117" s="900"/>
      <c r="AH117" s="900"/>
      <c r="AI117" s="900"/>
      <c r="AJ117" s="901"/>
      <c r="AK117" s="902">
        <v>257494</v>
      </c>
      <c r="AL117" s="900"/>
      <c r="AM117" s="900"/>
      <c r="AN117" s="900"/>
      <c r="AO117" s="901"/>
      <c r="AP117" s="903"/>
      <c r="AQ117" s="904"/>
      <c r="AR117" s="904"/>
      <c r="AS117" s="904"/>
      <c r="AT117" s="905"/>
      <c r="AU117" s="927"/>
      <c r="AV117" s="928"/>
      <c r="AW117" s="928"/>
      <c r="AX117" s="928"/>
      <c r="AY117" s="928"/>
      <c r="AZ117" s="854" t="s">
        <v>425</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426</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398</v>
      </c>
      <c r="AB118" s="893"/>
      <c r="AC118" s="893"/>
      <c r="AD118" s="893"/>
      <c r="AE118" s="894"/>
      <c r="AF118" s="895" t="s">
        <v>287</v>
      </c>
      <c r="AG118" s="893"/>
      <c r="AH118" s="893"/>
      <c r="AI118" s="893"/>
      <c r="AJ118" s="894"/>
      <c r="AK118" s="895" t="s">
        <v>286</v>
      </c>
      <c r="AL118" s="893"/>
      <c r="AM118" s="893"/>
      <c r="AN118" s="893"/>
      <c r="AO118" s="894"/>
      <c r="AP118" s="896" t="s">
        <v>399</v>
      </c>
      <c r="AQ118" s="897"/>
      <c r="AR118" s="897"/>
      <c r="AS118" s="897"/>
      <c r="AT118" s="898"/>
      <c r="AU118" s="927"/>
      <c r="AV118" s="928"/>
      <c r="AW118" s="928"/>
      <c r="AX118" s="928"/>
      <c r="AY118" s="928"/>
      <c r="AZ118" s="870" t="s">
        <v>427</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428</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403</v>
      </c>
      <c r="B119" s="807"/>
      <c r="C119" s="882" t="s">
        <v>404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429</v>
      </c>
      <c r="BP119" s="869"/>
      <c r="BQ119" s="873">
        <v>3053466</v>
      </c>
      <c r="BR119" s="836"/>
      <c r="BS119" s="836"/>
      <c r="BT119" s="836"/>
      <c r="BU119" s="836"/>
      <c r="BV119" s="836">
        <v>3040148</v>
      </c>
      <c r="BW119" s="836"/>
      <c r="BX119" s="836"/>
      <c r="BY119" s="836"/>
      <c r="BZ119" s="836"/>
      <c r="CA119" s="836">
        <v>2995687</v>
      </c>
      <c r="CB119" s="836"/>
      <c r="CC119" s="836"/>
      <c r="CD119" s="836"/>
      <c r="CE119" s="836"/>
      <c r="CF119" s="734"/>
      <c r="CG119" s="735"/>
      <c r="CH119" s="735"/>
      <c r="CI119" s="735"/>
      <c r="CJ119" s="825"/>
      <c r="CK119" s="923"/>
      <c r="CL119" s="811"/>
      <c r="CM119" s="829" t="s">
        <v>430</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407</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431</v>
      </c>
      <c r="AV120" s="875"/>
      <c r="AW120" s="875"/>
      <c r="AX120" s="875"/>
      <c r="AY120" s="876"/>
      <c r="AZ120" s="851" t="s">
        <v>432</v>
      </c>
      <c r="BA120" s="796"/>
      <c r="BB120" s="796"/>
      <c r="BC120" s="796"/>
      <c r="BD120" s="796"/>
      <c r="BE120" s="796"/>
      <c r="BF120" s="796"/>
      <c r="BG120" s="796"/>
      <c r="BH120" s="796"/>
      <c r="BI120" s="796"/>
      <c r="BJ120" s="796"/>
      <c r="BK120" s="796"/>
      <c r="BL120" s="796"/>
      <c r="BM120" s="796"/>
      <c r="BN120" s="796"/>
      <c r="BO120" s="796"/>
      <c r="BP120" s="797"/>
      <c r="BQ120" s="852">
        <v>3341534</v>
      </c>
      <c r="BR120" s="833"/>
      <c r="BS120" s="833"/>
      <c r="BT120" s="833"/>
      <c r="BU120" s="833"/>
      <c r="BV120" s="833">
        <v>3487938</v>
      </c>
      <c r="BW120" s="833"/>
      <c r="BX120" s="833"/>
      <c r="BY120" s="833"/>
      <c r="BZ120" s="833"/>
      <c r="CA120" s="833">
        <v>3646217</v>
      </c>
      <c r="CB120" s="833"/>
      <c r="CC120" s="833"/>
      <c r="CD120" s="833"/>
      <c r="CE120" s="833"/>
      <c r="CF120" s="857">
        <v>211.2</v>
      </c>
      <c r="CG120" s="858"/>
      <c r="CH120" s="858"/>
      <c r="CI120" s="858"/>
      <c r="CJ120" s="858"/>
      <c r="CK120" s="859" t="s">
        <v>433</v>
      </c>
      <c r="CL120" s="843"/>
      <c r="CM120" s="843"/>
      <c r="CN120" s="843"/>
      <c r="CO120" s="844"/>
      <c r="CP120" s="863" t="s">
        <v>434</v>
      </c>
      <c r="CQ120" s="864"/>
      <c r="CR120" s="864"/>
      <c r="CS120" s="864"/>
      <c r="CT120" s="864"/>
      <c r="CU120" s="864"/>
      <c r="CV120" s="864"/>
      <c r="CW120" s="864"/>
      <c r="CX120" s="864"/>
      <c r="CY120" s="864"/>
      <c r="CZ120" s="864"/>
      <c r="DA120" s="864"/>
      <c r="DB120" s="864"/>
      <c r="DC120" s="864"/>
      <c r="DD120" s="864"/>
      <c r="DE120" s="864"/>
      <c r="DF120" s="865"/>
      <c r="DG120" s="852">
        <v>80806</v>
      </c>
      <c r="DH120" s="833"/>
      <c r="DI120" s="833"/>
      <c r="DJ120" s="833"/>
      <c r="DK120" s="833"/>
      <c r="DL120" s="833">
        <v>120069</v>
      </c>
      <c r="DM120" s="833"/>
      <c r="DN120" s="833"/>
      <c r="DO120" s="833"/>
      <c r="DP120" s="833"/>
      <c r="DQ120" s="833">
        <v>158558</v>
      </c>
      <c r="DR120" s="833"/>
      <c r="DS120" s="833"/>
      <c r="DT120" s="833"/>
      <c r="DU120" s="833"/>
      <c r="DV120" s="834">
        <v>9.1999999999999993</v>
      </c>
      <c r="DW120" s="834"/>
      <c r="DX120" s="834"/>
      <c r="DY120" s="834"/>
      <c r="DZ120" s="835"/>
    </row>
    <row r="121" spans="1:130" s="199" customFormat="1" ht="26.25" customHeight="1">
      <c r="A121" s="808"/>
      <c r="B121" s="809"/>
      <c r="C121" s="854" t="s">
        <v>435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436</v>
      </c>
      <c r="BA121" s="738"/>
      <c r="BB121" s="738"/>
      <c r="BC121" s="738"/>
      <c r="BD121" s="738"/>
      <c r="BE121" s="738"/>
      <c r="BF121" s="738"/>
      <c r="BG121" s="738"/>
      <c r="BH121" s="738"/>
      <c r="BI121" s="738"/>
      <c r="BJ121" s="738"/>
      <c r="BK121" s="738"/>
      <c r="BL121" s="738"/>
      <c r="BM121" s="738"/>
      <c r="BN121" s="738"/>
      <c r="BO121" s="738"/>
      <c r="BP121" s="739"/>
      <c r="BQ121" s="804">
        <v>28643</v>
      </c>
      <c r="BR121" s="805"/>
      <c r="BS121" s="805"/>
      <c r="BT121" s="805"/>
      <c r="BU121" s="805"/>
      <c r="BV121" s="805">
        <v>25307</v>
      </c>
      <c r="BW121" s="805"/>
      <c r="BX121" s="805"/>
      <c r="BY121" s="805"/>
      <c r="BZ121" s="805"/>
      <c r="CA121" s="805">
        <v>21904</v>
      </c>
      <c r="CB121" s="805"/>
      <c r="CC121" s="805"/>
      <c r="CD121" s="805"/>
      <c r="CE121" s="805"/>
      <c r="CF121" s="866">
        <v>1.3</v>
      </c>
      <c r="CG121" s="867"/>
      <c r="CH121" s="867"/>
      <c r="CI121" s="867"/>
      <c r="CJ121" s="867"/>
      <c r="CK121" s="860"/>
      <c r="CL121" s="846"/>
      <c r="CM121" s="846"/>
      <c r="CN121" s="846"/>
      <c r="CO121" s="847"/>
      <c r="CP121" s="826" t="s">
        <v>381</v>
      </c>
      <c r="CQ121" s="827"/>
      <c r="CR121" s="827"/>
      <c r="CS121" s="827"/>
      <c r="CT121" s="827"/>
      <c r="CU121" s="827"/>
      <c r="CV121" s="827"/>
      <c r="CW121" s="827"/>
      <c r="CX121" s="827"/>
      <c r="CY121" s="827"/>
      <c r="CZ121" s="827"/>
      <c r="DA121" s="827"/>
      <c r="DB121" s="827"/>
      <c r="DC121" s="827"/>
      <c r="DD121" s="827"/>
      <c r="DE121" s="827"/>
      <c r="DF121" s="828"/>
      <c r="DG121" s="804" t="s">
        <v>111</v>
      </c>
      <c r="DH121" s="805"/>
      <c r="DI121" s="805"/>
      <c r="DJ121" s="805"/>
      <c r="DK121" s="805"/>
      <c r="DL121" s="805" t="s">
        <v>111</v>
      </c>
      <c r="DM121" s="805"/>
      <c r="DN121" s="805"/>
      <c r="DO121" s="805"/>
      <c r="DP121" s="805"/>
      <c r="DQ121" s="805" t="s">
        <v>111</v>
      </c>
      <c r="DR121" s="805"/>
      <c r="DS121" s="805"/>
      <c r="DT121" s="805"/>
      <c r="DU121" s="805"/>
      <c r="DV121" s="782" t="s">
        <v>111</v>
      </c>
      <c r="DW121" s="782"/>
      <c r="DX121" s="782"/>
      <c r="DY121" s="782"/>
      <c r="DZ121" s="783"/>
    </row>
    <row r="122" spans="1:130" s="199" customFormat="1" ht="26.25" customHeight="1">
      <c r="A122" s="808"/>
      <c r="B122" s="809"/>
      <c r="C122" s="812" t="s">
        <v>417</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437</v>
      </c>
      <c r="BA122" s="871"/>
      <c r="BB122" s="871"/>
      <c r="BC122" s="871"/>
      <c r="BD122" s="871"/>
      <c r="BE122" s="871"/>
      <c r="BF122" s="871"/>
      <c r="BG122" s="871"/>
      <c r="BH122" s="871"/>
      <c r="BI122" s="871"/>
      <c r="BJ122" s="871"/>
      <c r="BK122" s="871"/>
      <c r="BL122" s="871"/>
      <c r="BM122" s="871"/>
      <c r="BN122" s="871"/>
      <c r="BO122" s="871"/>
      <c r="BP122" s="872"/>
      <c r="BQ122" s="873">
        <v>2067419</v>
      </c>
      <c r="BR122" s="836"/>
      <c r="BS122" s="836"/>
      <c r="BT122" s="836"/>
      <c r="BU122" s="836"/>
      <c r="BV122" s="836">
        <v>1811187</v>
      </c>
      <c r="BW122" s="836"/>
      <c r="BX122" s="836"/>
      <c r="BY122" s="836"/>
      <c r="BZ122" s="836"/>
      <c r="CA122" s="836">
        <v>2149037</v>
      </c>
      <c r="CB122" s="836"/>
      <c r="CC122" s="836"/>
      <c r="CD122" s="836"/>
      <c r="CE122" s="836"/>
      <c r="CF122" s="837">
        <v>124.5</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804" t="s">
        <v>111</v>
      </c>
      <c r="DH122" s="805"/>
      <c r="DI122" s="805"/>
      <c r="DJ122" s="805"/>
      <c r="DK122" s="805"/>
      <c r="DL122" s="805" t="s">
        <v>111</v>
      </c>
      <c r="DM122" s="805"/>
      <c r="DN122" s="805"/>
      <c r="DO122" s="805"/>
      <c r="DP122" s="805"/>
      <c r="DQ122" s="805" t="s">
        <v>111</v>
      </c>
      <c r="DR122" s="805"/>
      <c r="DS122" s="805"/>
      <c r="DT122" s="805"/>
      <c r="DU122" s="805"/>
      <c r="DV122" s="782" t="s">
        <v>111</v>
      </c>
      <c r="DW122" s="782"/>
      <c r="DX122" s="782"/>
      <c r="DY122" s="782"/>
      <c r="DZ122" s="783"/>
    </row>
    <row r="123" spans="1:130" s="199" customFormat="1" ht="26.25" customHeight="1">
      <c r="A123" s="808"/>
      <c r="B123" s="809"/>
      <c r="C123" s="812" t="s">
        <v>423</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438</v>
      </c>
      <c r="BP123" s="869"/>
      <c r="BQ123" s="823">
        <v>5437596</v>
      </c>
      <c r="BR123" s="824"/>
      <c r="BS123" s="824"/>
      <c r="BT123" s="824"/>
      <c r="BU123" s="824"/>
      <c r="BV123" s="824">
        <v>5324432</v>
      </c>
      <c r="BW123" s="824"/>
      <c r="BX123" s="824"/>
      <c r="BY123" s="824"/>
      <c r="BZ123" s="824"/>
      <c r="CA123" s="824">
        <v>5817158</v>
      </c>
      <c r="CB123" s="824"/>
      <c r="CC123" s="824"/>
      <c r="CD123" s="824"/>
      <c r="CE123" s="824"/>
      <c r="CF123" s="734"/>
      <c r="CG123" s="735"/>
      <c r="CH123" s="735"/>
      <c r="CI123" s="735"/>
      <c r="CJ123" s="825"/>
      <c r="CK123" s="860"/>
      <c r="CL123" s="846"/>
      <c r="CM123" s="846"/>
      <c r="CN123" s="846"/>
      <c r="CO123" s="847"/>
      <c r="CP123" s="826" t="s">
        <v>380</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426</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439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440</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428</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441</v>
      </c>
      <c r="CL125" s="843"/>
      <c r="CM125" s="843"/>
      <c r="CN125" s="843"/>
      <c r="CO125" s="844"/>
      <c r="CP125" s="851" t="s">
        <v>442</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430</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443</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445</v>
      </c>
      <c r="AY127" s="800"/>
      <c r="AZ127" s="800"/>
      <c r="BA127" s="800"/>
      <c r="BB127" s="800"/>
      <c r="BC127" s="800"/>
      <c r="BD127" s="800"/>
      <c r="BE127" s="801"/>
      <c r="BF127" s="799" t="s">
        <v>446</v>
      </c>
      <c r="BG127" s="800"/>
      <c r="BH127" s="800"/>
      <c r="BI127" s="800"/>
      <c r="BJ127" s="800"/>
      <c r="BK127" s="800"/>
      <c r="BL127" s="801"/>
      <c r="BM127" s="799" t="s">
        <v>447</v>
      </c>
      <c r="BN127" s="800"/>
      <c r="BO127" s="800"/>
      <c r="BP127" s="800"/>
      <c r="BQ127" s="800"/>
      <c r="BR127" s="800"/>
      <c r="BS127" s="801"/>
      <c r="BT127" s="799" t="s">
        <v>448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449</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451</v>
      </c>
      <c r="X128" s="786"/>
      <c r="Y128" s="786"/>
      <c r="Z128" s="787"/>
      <c r="AA128" s="788">
        <v>3892</v>
      </c>
      <c r="AB128" s="789"/>
      <c r="AC128" s="789"/>
      <c r="AD128" s="789"/>
      <c r="AE128" s="790"/>
      <c r="AF128" s="791">
        <v>3892</v>
      </c>
      <c r="AG128" s="789"/>
      <c r="AH128" s="789"/>
      <c r="AI128" s="789"/>
      <c r="AJ128" s="790"/>
      <c r="AK128" s="791">
        <v>3892</v>
      </c>
      <c r="AL128" s="789"/>
      <c r="AM128" s="789"/>
      <c r="AN128" s="789"/>
      <c r="AO128" s="790"/>
      <c r="AP128" s="792"/>
      <c r="AQ128" s="793"/>
      <c r="AR128" s="793"/>
      <c r="AS128" s="793"/>
      <c r="AT128" s="794"/>
      <c r="AU128" s="235"/>
      <c r="AV128" s="235"/>
      <c r="AW128" s="235"/>
      <c r="AX128" s="795" t="s">
        <v>452</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453</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454</v>
      </c>
      <c r="X129" s="765"/>
      <c r="Y129" s="765"/>
      <c r="Z129" s="766"/>
      <c r="AA129" s="767">
        <v>1934411</v>
      </c>
      <c r="AB129" s="768"/>
      <c r="AC129" s="768"/>
      <c r="AD129" s="768"/>
      <c r="AE129" s="769"/>
      <c r="AF129" s="770">
        <v>2026795</v>
      </c>
      <c r="AG129" s="768"/>
      <c r="AH129" s="768"/>
      <c r="AI129" s="768"/>
      <c r="AJ129" s="769"/>
      <c r="AK129" s="770">
        <v>1949359</v>
      </c>
      <c r="AL129" s="768"/>
      <c r="AM129" s="768"/>
      <c r="AN129" s="768"/>
      <c r="AO129" s="769"/>
      <c r="AP129" s="771"/>
      <c r="AQ129" s="772"/>
      <c r="AR129" s="772"/>
      <c r="AS129" s="772"/>
      <c r="AT129" s="773"/>
      <c r="AU129" s="237"/>
      <c r="AV129" s="237"/>
      <c r="AW129" s="237"/>
      <c r="AX129" s="737" t="s">
        <v>455</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457</v>
      </c>
      <c r="X130" s="765"/>
      <c r="Y130" s="765"/>
      <c r="Z130" s="766"/>
      <c r="AA130" s="767">
        <v>267694</v>
      </c>
      <c r="AB130" s="768"/>
      <c r="AC130" s="768"/>
      <c r="AD130" s="768"/>
      <c r="AE130" s="769"/>
      <c r="AF130" s="770">
        <v>262409</v>
      </c>
      <c r="AG130" s="768"/>
      <c r="AH130" s="768"/>
      <c r="AI130" s="768"/>
      <c r="AJ130" s="769"/>
      <c r="AK130" s="770">
        <v>223110</v>
      </c>
      <c r="AL130" s="768"/>
      <c r="AM130" s="768"/>
      <c r="AN130" s="768"/>
      <c r="AO130" s="769"/>
      <c r="AP130" s="771"/>
      <c r="AQ130" s="772"/>
      <c r="AR130" s="772"/>
      <c r="AS130" s="772"/>
      <c r="AT130" s="773"/>
      <c r="AU130" s="237"/>
      <c r="AV130" s="237"/>
      <c r="AW130" s="237"/>
      <c r="AX130" s="737" t="s">
        <v>458</v>
      </c>
      <c r="AY130" s="738"/>
      <c r="AZ130" s="738"/>
      <c r="BA130" s="738"/>
      <c r="BB130" s="738"/>
      <c r="BC130" s="738"/>
      <c r="BD130" s="738"/>
      <c r="BE130" s="739"/>
      <c r="BF130" s="740">
        <v>1.6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459</v>
      </c>
      <c r="X131" s="748"/>
      <c r="Y131" s="748"/>
      <c r="Z131" s="749"/>
      <c r="AA131" s="750">
        <v>1666717</v>
      </c>
      <c r="AB131" s="751"/>
      <c r="AC131" s="751"/>
      <c r="AD131" s="751"/>
      <c r="AE131" s="752"/>
      <c r="AF131" s="753">
        <v>1764386</v>
      </c>
      <c r="AG131" s="751"/>
      <c r="AH131" s="751"/>
      <c r="AI131" s="751"/>
      <c r="AJ131" s="752"/>
      <c r="AK131" s="753">
        <v>1726249</v>
      </c>
      <c r="AL131" s="751"/>
      <c r="AM131" s="751"/>
      <c r="AN131" s="751"/>
      <c r="AO131" s="752"/>
      <c r="AP131" s="754"/>
      <c r="AQ131" s="755"/>
      <c r="AR131" s="755"/>
      <c r="AS131" s="755"/>
      <c r="AT131" s="756"/>
      <c r="AU131" s="237"/>
      <c r="AV131" s="237"/>
      <c r="AW131" s="237"/>
      <c r="AX131" s="715" t="s">
        <v>460</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462</v>
      </c>
      <c r="W132" s="728"/>
      <c r="X132" s="728"/>
      <c r="Y132" s="728"/>
      <c r="Z132" s="729"/>
      <c r="AA132" s="730">
        <v>2.399267542</v>
      </c>
      <c r="AB132" s="731"/>
      <c r="AC132" s="731"/>
      <c r="AD132" s="731"/>
      <c r="AE132" s="732"/>
      <c r="AF132" s="733">
        <v>0.86681712499999997</v>
      </c>
      <c r="AG132" s="731"/>
      <c r="AH132" s="731"/>
      <c r="AI132" s="731"/>
      <c r="AJ132" s="732"/>
      <c r="AK132" s="733">
        <v>1.7663732169999999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463</v>
      </c>
      <c r="W133" s="707"/>
      <c r="X133" s="707"/>
      <c r="Y133" s="707"/>
      <c r="Z133" s="708"/>
      <c r="AA133" s="709">
        <v>2.7</v>
      </c>
      <c r="AB133" s="710"/>
      <c r="AC133" s="710"/>
      <c r="AD133" s="710"/>
      <c r="AE133" s="711"/>
      <c r="AF133" s="709">
        <v>2</v>
      </c>
      <c r="AG133" s="710"/>
      <c r="AH133" s="710"/>
      <c r="AI133" s="710"/>
      <c r="AJ133" s="711"/>
      <c r="AK133" s="709">
        <v>1.6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22" t="s">
        <v>466</v>
      </c>
      <c r="L7" s="256"/>
      <c r="M7" s="257" t="s">
        <v>467</v>
      </c>
      <c r="N7" s="258"/>
    </row>
    <row r="8" spans="1:16">
      <c r="A8" s="250"/>
      <c r="B8" s="246"/>
      <c r="C8" s="246"/>
      <c r="D8" s="246"/>
      <c r="E8" s="246"/>
      <c r="F8" s="246"/>
      <c r="G8" s="259"/>
      <c r="H8" s="260"/>
      <c r="I8" s="260"/>
      <c r="J8" s="261"/>
      <c r="K8" s="1123"/>
      <c r="L8" s="262" t="s">
        <v>468</v>
      </c>
      <c r="M8" s="263" t="s">
        <v>469</v>
      </c>
      <c r="N8" s="264" t="s">
        <v>470</v>
      </c>
    </row>
    <row r="9" spans="1:16">
      <c r="A9" s="250"/>
      <c r="B9" s="246"/>
      <c r="C9" s="246"/>
      <c r="D9" s="246"/>
      <c r="E9" s="246"/>
      <c r="F9" s="246"/>
      <c r="G9" s="1136" t="s">
        <v>471</v>
      </c>
      <c r="H9" s="1137"/>
      <c r="I9" s="1137"/>
      <c r="J9" s="1138"/>
      <c r="K9" s="265">
        <v>644145</v>
      </c>
      <c r="L9" s="266">
        <v>134618</v>
      </c>
      <c r="M9" s="267">
        <v>160295</v>
      </c>
      <c r="N9" s="268">
        <v>-16</v>
      </c>
    </row>
    <row r="10" spans="1:16">
      <c r="A10" s="250"/>
      <c r="B10" s="246"/>
      <c r="C10" s="246"/>
      <c r="D10" s="246"/>
      <c r="E10" s="246"/>
      <c r="F10" s="246"/>
      <c r="G10" s="1136" t="s">
        <v>472</v>
      </c>
      <c r="H10" s="1137"/>
      <c r="I10" s="1137"/>
      <c r="J10" s="1138"/>
      <c r="K10" s="269">
        <v>23627</v>
      </c>
      <c r="L10" s="270">
        <v>4938</v>
      </c>
      <c r="M10" s="271">
        <v>18795</v>
      </c>
      <c r="N10" s="272">
        <v>-73.7</v>
      </c>
    </row>
    <row r="11" spans="1:16" ht="13.5" customHeight="1">
      <c r="A11" s="250"/>
      <c r="B11" s="246"/>
      <c r="C11" s="246"/>
      <c r="D11" s="246"/>
      <c r="E11" s="246"/>
      <c r="F11" s="246"/>
      <c r="G11" s="1136" t="s">
        <v>473</v>
      </c>
      <c r="H11" s="1137"/>
      <c r="I11" s="1137"/>
      <c r="J11" s="1138"/>
      <c r="K11" s="269">
        <v>72957</v>
      </c>
      <c r="L11" s="270">
        <v>15247</v>
      </c>
      <c r="M11" s="271">
        <v>26340</v>
      </c>
      <c r="N11" s="272">
        <v>-42.1</v>
      </c>
    </row>
    <row r="12" spans="1:16" ht="13.5" customHeight="1">
      <c r="A12" s="250"/>
      <c r="B12" s="246"/>
      <c r="C12" s="246"/>
      <c r="D12" s="246"/>
      <c r="E12" s="246"/>
      <c r="F12" s="246"/>
      <c r="G12" s="1136" t="s">
        <v>474</v>
      </c>
      <c r="H12" s="1137"/>
      <c r="I12" s="1137"/>
      <c r="J12" s="1138"/>
      <c r="K12" s="269" t="s">
        <v>475</v>
      </c>
      <c r="L12" s="270" t="s">
        <v>475</v>
      </c>
      <c r="M12" s="271">
        <v>1514</v>
      </c>
      <c r="N12" s="272" t="s">
        <v>475</v>
      </c>
    </row>
    <row r="13" spans="1:16" ht="13.5" customHeight="1">
      <c r="A13" s="250"/>
      <c r="B13" s="246"/>
      <c r="C13" s="246"/>
      <c r="D13" s="246"/>
      <c r="E13" s="246"/>
      <c r="F13" s="246"/>
      <c r="G13" s="1136" t="s">
        <v>476</v>
      </c>
      <c r="H13" s="1137"/>
      <c r="I13" s="1137"/>
      <c r="J13" s="1138"/>
      <c r="K13" s="269" t="s">
        <v>475</v>
      </c>
      <c r="L13" s="270" t="s">
        <v>475</v>
      </c>
      <c r="M13" s="271" t="s">
        <v>475</v>
      </c>
      <c r="N13" s="272" t="s">
        <v>475</v>
      </c>
    </row>
    <row r="14" spans="1:16" ht="13.5" customHeight="1">
      <c r="A14" s="250"/>
      <c r="B14" s="246"/>
      <c r="C14" s="246"/>
      <c r="D14" s="246"/>
      <c r="E14" s="246"/>
      <c r="F14" s="246"/>
      <c r="G14" s="1136" t="s">
        <v>477</v>
      </c>
      <c r="H14" s="1137"/>
      <c r="I14" s="1137"/>
      <c r="J14" s="1138"/>
      <c r="K14" s="269">
        <v>40437</v>
      </c>
      <c r="L14" s="270">
        <v>8451</v>
      </c>
      <c r="M14" s="271">
        <v>7022</v>
      </c>
      <c r="N14" s="272">
        <v>20.399999999999999</v>
      </c>
    </row>
    <row r="15" spans="1:16" ht="13.5" customHeight="1">
      <c r="A15" s="250"/>
      <c r="B15" s="246"/>
      <c r="C15" s="246"/>
      <c r="D15" s="246"/>
      <c r="E15" s="246"/>
      <c r="F15" s="246"/>
      <c r="G15" s="1136" t="s">
        <v>478</v>
      </c>
      <c r="H15" s="1137"/>
      <c r="I15" s="1137"/>
      <c r="J15" s="1138"/>
      <c r="K15" s="269">
        <v>885</v>
      </c>
      <c r="L15" s="270">
        <v>185</v>
      </c>
      <c r="M15" s="271">
        <v>5072</v>
      </c>
      <c r="N15" s="272">
        <v>-96.4</v>
      </c>
    </row>
    <row r="16" spans="1:16">
      <c r="A16" s="250"/>
      <c r="B16" s="246"/>
      <c r="C16" s="246"/>
      <c r="D16" s="246"/>
      <c r="E16" s="246"/>
      <c r="F16" s="246"/>
      <c r="G16" s="1139" t="s">
        <v>479</v>
      </c>
      <c r="H16" s="1140"/>
      <c r="I16" s="1140"/>
      <c r="J16" s="1141"/>
      <c r="K16" s="270">
        <v>-47522</v>
      </c>
      <c r="L16" s="270">
        <v>-9931</v>
      </c>
      <c r="M16" s="271">
        <v>-16946</v>
      </c>
      <c r="N16" s="272">
        <v>-41.4</v>
      </c>
    </row>
    <row r="17" spans="1:16">
      <c r="A17" s="250"/>
      <c r="B17" s="246"/>
      <c r="C17" s="246"/>
      <c r="D17" s="246"/>
      <c r="E17" s="246"/>
      <c r="F17" s="246"/>
      <c r="G17" s="1139" t="s">
        <v>170</v>
      </c>
      <c r="H17" s="1140"/>
      <c r="I17" s="1140"/>
      <c r="J17" s="1141"/>
      <c r="K17" s="270">
        <v>734529</v>
      </c>
      <c r="L17" s="270">
        <v>153507</v>
      </c>
      <c r="M17" s="271">
        <v>202093</v>
      </c>
      <c r="N17" s="272">
        <v>-24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33" t="s">
        <v>484</v>
      </c>
      <c r="H21" s="1134"/>
      <c r="I21" s="1134"/>
      <c r="J21" s="1135"/>
      <c r="K21" s="282">
        <v>12.54</v>
      </c>
      <c r="L21" s="283">
        <v>18.46</v>
      </c>
      <c r="M21" s="284">
        <v>-5.92</v>
      </c>
      <c r="N21" s="251"/>
      <c r="O21" s="285"/>
      <c r="P21" s="281"/>
    </row>
    <row r="22" spans="1:16" s="286" customFormat="1">
      <c r="A22" s="281"/>
      <c r="B22" s="251"/>
      <c r="C22" s="251"/>
      <c r="D22" s="251"/>
      <c r="E22" s="251"/>
      <c r="F22" s="251"/>
      <c r="G22" s="1133" t="s">
        <v>485</v>
      </c>
      <c r="H22" s="1134"/>
      <c r="I22" s="1134"/>
      <c r="J22" s="1135"/>
      <c r="K22" s="287">
        <v>95.1</v>
      </c>
      <c r="L22" s="288">
        <v>94.7</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22" t="s">
        <v>466</v>
      </c>
      <c r="L30" s="256"/>
      <c r="M30" s="257" t="s">
        <v>467</v>
      </c>
      <c r="N30" s="258"/>
    </row>
    <row r="31" spans="1:16">
      <c r="A31" s="250"/>
      <c r="B31" s="246"/>
      <c r="C31" s="246"/>
      <c r="D31" s="246"/>
      <c r="E31" s="246"/>
      <c r="F31" s="246"/>
      <c r="G31" s="259"/>
      <c r="H31" s="260"/>
      <c r="I31" s="260"/>
      <c r="J31" s="261"/>
      <c r="K31" s="1123"/>
      <c r="L31" s="262" t="s">
        <v>468</v>
      </c>
      <c r="M31" s="263" t="s">
        <v>469</v>
      </c>
      <c r="N31" s="264" t="s">
        <v>470</v>
      </c>
    </row>
    <row r="32" spans="1:16" ht="27" customHeight="1">
      <c r="A32" s="250"/>
      <c r="B32" s="246"/>
      <c r="C32" s="246"/>
      <c r="D32" s="246"/>
      <c r="E32" s="246"/>
      <c r="F32" s="246"/>
      <c r="G32" s="1124" t="s">
        <v>489</v>
      </c>
      <c r="H32" s="1125"/>
      <c r="I32" s="1125"/>
      <c r="J32" s="1126"/>
      <c r="K32" s="296">
        <v>244385</v>
      </c>
      <c r="L32" s="296">
        <v>51073</v>
      </c>
      <c r="M32" s="297">
        <v>103357</v>
      </c>
      <c r="N32" s="298">
        <v>-50.6</v>
      </c>
    </row>
    <row r="33" spans="1:16" ht="13.5" customHeight="1">
      <c r="A33" s="250"/>
      <c r="B33" s="246"/>
      <c r="C33" s="246"/>
      <c r="D33" s="246"/>
      <c r="E33" s="246"/>
      <c r="F33" s="246"/>
      <c r="G33" s="1124" t="s">
        <v>490</v>
      </c>
      <c r="H33" s="1125"/>
      <c r="I33" s="1125"/>
      <c r="J33" s="1126"/>
      <c r="K33" s="296" t="s">
        <v>475</v>
      </c>
      <c r="L33" s="296" t="s">
        <v>475</v>
      </c>
      <c r="M33" s="297" t="s">
        <v>475</v>
      </c>
      <c r="N33" s="298" t="s">
        <v>475</v>
      </c>
    </row>
    <row r="34" spans="1:16" ht="27" customHeight="1">
      <c r="A34" s="250"/>
      <c r="B34" s="246"/>
      <c r="C34" s="246"/>
      <c r="D34" s="246"/>
      <c r="E34" s="246"/>
      <c r="F34" s="246"/>
      <c r="G34" s="1124" t="s">
        <v>491</v>
      </c>
      <c r="H34" s="1125"/>
      <c r="I34" s="1125"/>
      <c r="J34" s="1126"/>
      <c r="K34" s="296" t="s">
        <v>475</v>
      </c>
      <c r="L34" s="296" t="s">
        <v>475</v>
      </c>
      <c r="M34" s="297" t="s">
        <v>475</v>
      </c>
      <c r="N34" s="298" t="s">
        <v>475</v>
      </c>
    </row>
    <row r="35" spans="1:16" ht="27" customHeight="1">
      <c r="A35" s="250"/>
      <c r="B35" s="246"/>
      <c r="C35" s="246"/>
      <c r="D35" s="246"/>
      <c r="E35" s="246"/>
      <c r="F35" s="246"/>
      <c r="G35" s="1124" t="s">
        <v>492</v>
      </c>
      <c r="H35" s="1125"/>
      <c r="I35" s="1125"/>
      <c r="J35" s="1126"/>
      <c r="K35" s="296">
        <v>4293</v>
      </c>
      <c r="L35" s="296">
        <v>897</v>
      </c>
      <c r="M35" s="297">
        <v>28799</v>
      </c>
      <c r="N35" s="298">
        <v>-96.9</v>
      </c>
    </row>
    <row r="36" spans="1:16" ht="27" customHeight="1">
      <c r="A36" s="250"/>
      <c r="B36" s="246"/>
      <c r="C36" s="246"/>
      <c r="D36" s="246"/>
      <c r="E36" s="246"/>
      <c r="F36" s="246"/>
      <c r="G36" s="1124" t="s">
        <v>493</v>
      </c>
      <c r="H36" s="1125"/>
      <c r="I36" s="1125"/>
      <c r="J36" s="1126"/>
      <c r="K36" s="296">
        <v>8816</v>
      </c>
      <c r="L36" s="296">
        <v>1842</v>
      </c>
      <c r="M36" s="297">
        <v>4510</v>
      </c>
      <c r="N36" s="298">
        <v>-59.2</v>
      </c>
    </row>
    <row r="37" spans="1:16" ht="13.5" customHeight="1">
      <c r="A37" s="250"/>
      <c r="B37" s="246"/>
      <c r="C37" s="246"/>
      <c r="D37" s="246"/>
      <c r="E37" s="246"/>
      <c r="F37" s="246"/>
      <c r="G37" s="1124" t="s">
        <v>494</v>
      </c>
      <c r="H37" s="1125"/>
      <c r="I37" s="1125"/>
      <c r="J37" s="1126"/>
      <c r="K37" s="296" t="s">
        <v>475</v>
      </c>
      <c r="L37" s="296" t="s">
        <v>475</v>
      </c>
      <c r="M37" s="297">
        <v>1276</v>
      </c>
      <c r="N37" s="298" t="s">
        <v>475</v>
      </c>
    </row>
    <row r="38" spans="1:16" ht="27" customHeight="1">
      <c r="A38" s="250"/>
      <c r="B38" s="246"/>
      <c r="C38" s="246"/>
      <c r="D38" s="246"/>
      <c r="E38" s="246"/>
      <c r="F38" s="246"/>
      <c r="G38" s="1127" t="s">
        <v>495</v>
      </c>
      <c r="H38" s="1128"/>
      <c r="I38" s="1128"/>
      <c r="J38" s="1129"/>
      <c r="K38" s="299" t="s">
        <v>475</v>
      </c>
      <c r="L38" s="299" t="s">
        <v>475</v>
      </c>
      <c r="M38" s="300">
        <v>40</v>
      </c>
      <c r="N38" s="301" t="s">
        <v>475</v>
      </c>
      <c r="O38" s="295"/>
    </row>
    <row r="39" spans="1:16">
      <c r="A39" s="250"/>
      <c r="B39" s="246"/>
      <c r="C39" s="246"/>
      <c r="D39" s="246"/>
      <c r="E39" s="246"/>
      <c r="F39" s="246"/>
      <c r="G39" s="1127" t="s">
        <v>496</v>
      </c>
      <c r="H39" s="1128"/>
      <c r="I39" s="1128"/>
      <c r="J39" s="1129"/>
      <c r="K39" s="302">
        <v>-3892</v>
      </c>
      <c r="L39" s="302">
        <v>-813</v>
      </c>
      <c r="M39" s="303">
        <v>-3340</v>
      </c>
      <c r="N39" s="304">
        <v>-75.7</v>
      </c>
      <c r="O39" s="295"/>
    </row>
    <row r="40" spans="1:16" ht="27" customHeight="1">
      <c r="A40" s="250"/>
      <c r="B40" s="246"/>
      <c r="C40" s="246"/>
      <c r="D40" s="246"/>
      <c r="E40" s="246"/>
      <c r="F40" s="246"/>
      <c r="G40" s="1124" t="s">
        <v>497</v>
      </c>
      <c r="H40" s="1125"/>
      <c r="I40" s="1125"/>
      <c r="J40" s="1126"/>
      <c r="K40" s="302">
        <v>-223110</v>
      </c>
      <c r="L40" s="302">
        <v>-46627</v>
      </c>
      <c r="M40" s="303">
        <v>-104131</v>
      </c>
      <c r="N40" s="304">
        <v>-55.2</v>
      </c>
      <c r="O40" s="295"/>
    </row>
    <row r="41" spans="1:16">
      <c r="A41" s="250"/>
      <c r="B41" s="246"/>
      <c r="C41" s="246"/>
      <c r="D41" s="246"/>
      <c r="E41" s="246"/>
      <c r="F41" s="246"/>
      <c r="G41" s="1130" t="s">
        <v>281</v>
      </c>
      <c r="H41" s="1131"/>
      <c r="I41" s="1131"/>
      <c r="J41" s="1132"/>
      <c r="K41" s="296">
        <v>30492</v>
      </c>
      <c r="L41" s="302">
        <v>6372</v>
      </c>
      <c r="M41" s="303">
        <v>30511</v>
      </c>
      <c r="N41" s="304">
        <v>-79.099999999999994</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17" t="s">
        <v>466</v>
      </c>
      <c r="J49" s="1119" t="s">
        <v>501</v>
      </c>
      <c r="K49" s="1120"/>
      <c r="L49" s="1120"/>
      <c r="M49" s="1120"/>
      <c r="N49" s="1121"/>
    </row>
    <row r="50" spans="1:14">
      <c r="A50" s="250"/>
      <c r="B50" s="246"/>
      <c r="C50" s="246"/>
      <c r="D50" s="246"/>
      <c r="E50" s="246"/>
      <c r="F50" s="246"/>
      <c r="G50" s="314"/>
      <c r="H50" s="315"/>
      <c r="I50" s="1118"/>
      <c r="J50" s="316" t="s">
        <v>502</v>
      </c>
      <c r="K50" s="317" t="s">
        <v>503</v>
      </c>
      <c r="L50" s="318" t="s">
        <v>504</v>
      </c>
      <c r="M50" s="319" t="s">
        <v>505</v>
      </c>
      <c r="N50" s="320" t="s">
        <v>506</v>
      </c>
    </row>
    <row r="51" spans="1:14">
      <c r="A51" s="250"/>
      <c r="B51" s="246"/>
      <c r="C51" s="246"/>
      <c r="D51" s="246"/>
      <c r="E51" s="246"/>
      <c r="F51" s="246"/>
      <c r="G51" s="312" t="s">
        <v>507</v>
      </c>
      <c r="H51" s="313"/>
      <c r="I51" s="321">
        <v>577433</v>
      </c>
      <c r="J51" s="322">
        <v>113178</v>
      </c>
      <c r="K51" s="323">
        <v>21.3</v>
      </c>
      <c r="L51" s="324">
        <v>146641</v>
      </c>
      <c r="M51" s="325">
        <v>0.3</v>
      </c>
      <c r="N51" s="326">
        <v>21</v>
      </c>
    </row>
    <row r="52" spans="1:14">
      <c r="A52" s="250"/>
      <c r="B52" s="246"/>
      <c r="C52" s="246"/>
      <c r="D52" s="246"/>
      <c r="E52" s="246"/>
      <c r="F52" s="246"/>
      <c r="G52" s="327"/>
      <c r="H52" s="328" t="s">
        <v>508</v>
      </c>
      <c r="I52" s="329">
        <v>305646</v>
      </c>
      <c r="J52" s="330">
        <v>59907</v>
      </c>
      <c r="K52" s="331">
        <v>4</v>
      </c>
      <c r="L52" s="332">
        <v>68142</v>
      </c>
      <c r="M52" s="333">
        <v>-9.6999999999999993</v>
      </c>
      <c r="N52" s="334">
        <v>13.7</v>
      </c>
    </row>
    <row r="53" spans="1:14">
      <c r="A53" s="250"/>
      <c r="B53" s="246"/>
      <c r="C53" s="246"/>
      <c r="D53" s="246"/>
      <c r="E53" s="246"/>
      <c r="F53" s="246"/>
      <c r="G53" s="312" t="s">
        <v>509</v>
      </c>
      <c r="H53" s="313"/>
      <c r="I53" s="321">
        <v>343088</v>
      </c>
      <c r="J53" s="322">
        <v>67804</v>
      </c>
      <c r="K53" s="323">
        <v>-40.1</v>
      </c>
      <c r="L53" s="324">
        <v>174587</v>
      </c>
      <c r="M53" s="325">
        <v>19.100000000000001</v>
      </c>
      <c r="N53" s="326">
        <v>-59.2</v>
      </c>
    </row>
    <row r="54" spans="1:14">
      <c r="A54" s="250"/>
      <c r="B54" s="246"/>
      <c r="C54" s="246"/>
      <c r="D54" s="246"/>
      <c r="E54" s="246"/>
      <c r="F54" s="246"/>
      <c r="G54" s="327"/>
      <c r="H54" s="328" t="s">
        <v>508</v>
      </c>
      <c r="I54" s="329">
        <v>227802</v>
      </c>
      <c r="J54" s="330">
        <v>45020</v>
      </c>
      <c r="K54" s="331">
        <v>-24.9</v>
      </c>
      <c r="L54" s="332">
        <v>79695</v>
      </c>
      <c r="M54" s="333">
        <v>17</v>
      </c>
      <c r="N54" s="334">
        <v>-41.9</v>
      </c>
    </row>
    <row r="55" spans="1:14">
      <c r="A55" s="250"/>
      <c r="B55" s="246"/>
      <c r="C55" s="246"/>
      <c r="D55" s="246"/>
      <c r="E55" s="246"/>
      <c r="F55" s="246"/>
      <c r="G55" s="312" t="s">
        <v>510</v>
      </c>
      <c r="H55" s="313"/>
      <c r="I55" s="321">
        <v>456404</v>
      </c>
      <c r="J55" s="322">
        <v>91135</v>
      </c>
      <c r="K55" s="323">
        <v>34.4</v>
      </c>
      <c r="L55" s="324">
        <v>175675</v>
      </c>
      <c r="M55" s="325">
        <v>0.6</v>
      </c>
      <c r="N55" s="326">
        <v>33.799999999999997</v>
      </c>
    </row>
    <row r="56" spans="1:14">
      <c r="A56" s="250"/>
      <c r="B56" s="246"/>
      <c r="C56" s="246"/>
      <c r="D56" s="246"/>
      <c r="E56" s="246"/>
      <c r="F56" s="246"/>
      <c r="G56" s="327"/>
      <c r="H56" s="328" t="s">
        <v>508</v>
      </c>
      <c r="I56" s="329">
        <v>323315</v>
      </c>
      <c r="J56" s="330">
        <v>64560</v>
      </c>
      <c r="K56" s="331">
        <v>43.4</v>
      </c>
      <c r="L56" s="332">
        <v>87698</v>
      </c>
      <c r="M56" s="333">
        <v>10</v>
      </c>
      <c r="N56" s="334">
        <v>33.4</v>
      </c>
    </row>
    <row r="57" spans="1:14">
      <c r="A57" s="250"/>
      <c r="B57" s="246"/>
      <c r="C57" s="246"/>
      <c r="D57" s="246"/>
      <c r="E57" s="246"/>
      <c r="F57" s="246"/>
      <c r="G57" s="312" t="s">
        <v>511</v>
      </c>
      <c r="H57" s="313"/>
      <c r="I57" s="321">
        <v>607849</v>
      </c>
      <c r="J57" s="322">
        <v>124995</v>
      </c>
      <c r="K57" s="323">
        <v>37.200000000000003</v>
      </c>
      <c r="L57" s="324">
        <v>280458</v>
      </c>
      <c r="M57" s="325">
        <v>59.6</v>
      </c>
      <c r="N57" s="326">
        <v>-22.4</v>
      </c>
    </row>
    <row r="58" spans="1:14">
      <c r="A58" s="250"/>
      <c r="B58" s="246"/>
      <c r="C58" s="246"/>
      <c r="D58" s="246"/>
      <c r="E58" s="246"/>
      <c r="F58" s="246"/>
      <c r="G58" s="327"/>
      <c r="H58" s="328" t="s">
        <v>508</v>
      </c>
      <c r="I58" s="329">
        <v>362462</v>
      </c>
      <c r="J58" s="330">
        <v>74535</v>
      </c>
      <c r="K58" s="331">
        <v>15.5</v>
      </c>
      <c r="L58" s="332">
        <v>127286</v>
      </c>
      <c r="M58" s="333">
        <v>45.1</v>
      </c>
      <c r="N58" s="334">
        <v>-29.6</v>
      </c>
    </row>
    <row r="59" spans="1:14">
      <c r="A59" s="250"/>
      <c r="B59" s="246"/>
      <c r="C59" s="246"/>
      <c r="D59" s="246"/>
      <c r="E59" s="246"/>
      <c r="F59" s="246"/>
      <c r="G59" s="312" t="s">
        <v>512</v>
      </c>
      <c r="H59" s="313"/>
      <c r="I59" s="321">
        <v>636993</v>
      </c>
      <c r="J59" s="322">
        <v>133123</v>
      </c>
      <c r="K59" s="323">
        <v>6.5</v>
      </c>
      <c r="L59" s="324">
        <v>237994</v>
      </c>
      <c r="M59" s="325">
        <v>-15.1</v>
      </c>
      <c r="N59" s="326">
        <v>21.6</v>
      </c>
    </row>
    <row r="60" spans="1:14">
      <c r="A60" s="250"/>
      <c r="B60" s="246"/>
      <c r="C60" s="246"/>
      <c r="D60" s="246"/>
      <c r="E60" s="246"/>
      <c r="F60" s="246"/>
      <c r="G60" s="327"/>
      <c r="H60" s="328" t="s">
        <v>508</v>
      </c>
      <c r="I60" s="335">
        <v>320781</v>
      </c>
      <c r="J60" s="330">
        <v>67039</v>
      </c>
      <c r="K60" s="331">
        <v>-10.1</v>
      </c>
      <c r="L60" s="332">
        <v>110361</v>
      </c>
      <c r="M60" s="333">
        <v>-13.3</v>
      </c>
      <c r="N60" s="334">
        <v>3.2</v>
      </c>
    </row>
    <row r="61" spans="1:14">
      <c r="A61" s="250"/>
      <c r="B61" s="246"/>
      <c r="C61" s="246"/>
      <c r="D61" s="246"/>
      <c r="E61" s="246"/>
      <c r="F61" s="246"/>
      <c r="G61" s="312" t="s">
        <v>513</v>
      </c>
      <c r="H61" s="336"/>
      <c r="I61" s="337">
        <v>524353</v>
      </c>
      <c r="J61" s="338">
        <v>106047</v>
      </c>
      <c r="K61" s="339">
        <v>11.9</v>
      </c>
      <c r="L61" s="340">
        <v>203071</v>
      </c>
      <c r="M61" s="341">
        <v>12.9</v>
      </c>
      <c r="N61" s="326">
        <v>-1</v>
      </c>
    </row>
    <row r="62" spans="1:14">
      <c r="A62" s="250"/>
      <c r="B62" s="246"/>
      <c r="C62" s="246"/>
      <c r="D62" s="246"/>
      <c r="E62" s="246"/>
      <c r="F62" s="246"/>
      <c r="G62" s="327"/>
      <c r="H62" s="328" t="s">
        <v>508</v>
      </c>
      <c r="I62" s="329">
        <v>308001</v>
      </c>
      <c r="J62" s="330">
        <v>62212</v>
      </c>
      <c r="K62" s="331">
        <v>5.6</v>
      </c>
      <c r="L62" s="332">
        <v>94636</v>
      </c>
      <c r="M62" s="333">
        <v>9.8000000000000007</v>
      </c>
      <c r="N62" s="334">
        <v>-4.2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2" t="s">
        <v>3</v>
      </c>
      <c r="D47" s="1142"/>
      <c r="E47" s="1143"/>
      <c r="F47" s="11">
        <v>32.18</v>
      </c>
      <c r="G47" s="12">
        <v>32.619999999999997</v>
      </c>
      <c r="H47" s="12">
        <v>36.18</v>
      </c>
      <c r="I47" s="12">
        <v>34.090000000000003</v>
      </c>
      <c r="J47" s="13">
        <v>35.53</v>
      </c>
    </row>
    <row r="48" spans="2:10" ht="57.75" customHeight="1">
      <c r="B48" s="14"/>
      <c r="C48" s="1144" t="s">
        <v>4</v>
      </c>
      <c r="D48" s="1144"/>
      <c r="E48" s="1145"/>
      <c r="F48" s="15">
        <v>8.2799999999999994</v>
      </c>
      <c r="G48" s="16">
        <v>7.92</v>
      </c>
      <c r="H48" s="16">
        <v>8.18</v>
      </c>
      <c r="I48" s="16">
        <v>5.86</v>
      </c>
      <c r="J48" s="17">
        <v>6.38</v>
      </c>
    </row>
    <row r="49" spans="2:10" ht="57.75" customHeight="1" thickBot="1">
      <c r="B49" s="18"/>
      <c r="C49" s="1146" t="s">
        <v>5</v>
      </c>
      <c r="D49" s="1146"/>
      <c r="E49" s="1147"/>
      <c r="F49" s="19">
        <v>0.08</v>
      </c>
      <c r="G49" s="20" t="s">
        <v>520</v>
      </c>
      <c r="H49" s="20">
        <v>0.05</v>
      </c>
      <c r="I49" s="20" t="s">
        <v>521</v>
      </c>
      <c r="J49" s="21">
        <v>0.38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2018-03-14T06:12:37Z</cp:lastPrinted>
  <dcterms:created xsi:type="dcterms:W3CDTF">2018-01-24T06:32:18Z</dcterms:created>
  <dcterms:modified xsi:type="dcterms:W3CDTF">2018-03-16T01:04:18Z</dcterms:modified>
  <cp:category/>
</cp:coreProperties>
</file>